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5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'1-2'!$A$1:$F$23</definedName>
    <definedName name="_xlnm.Print_Area" localSheetId="7">'3-2'!$A$1:$C$17</definedName>
    <definedName name="_xlnm.Print_Area">#N/A</definedName>
    <definedName name="_xlnm.Print_Titles" localSheetId="0">'1'!$1:$40</definedName>
    <definedName name="_xlnm.Print_Titles" localSheetId="1">'1-1'!$1:$6</definedName>
    <definedName name="_xlnm.Print_Titles" localSheetId="3">'2'!$1:$39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<sst xmlns="http://schemas.openxmlformats.org/spreadsheetml/2006/main" count="914" uniqueCount="342">
  <si>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</si>
  <si>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</si>
  <si>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</si>
  <si>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</si>
  <si>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</si>
  <si>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</si>
  <si>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</si>
  <si>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</si>
  <si>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</si>
  <si>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</si>
  <si>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</si>
  <si>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</si>
  <si>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</si>
  <si>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</si>
  <si>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</si>
  <si>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</si>
  <si>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</si>
  <si>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</si>
  <si>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</si>
  <si>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</si>
  <si>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</si>
  <si>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</si>
  <si>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</si>
  <si>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</si>
  <si>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</si>
  <si>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</si>
  <si>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</si>
  <si>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</si>
  <si>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</si>
  <si>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</si>
  <si>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</si>
  <si>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</si>
  <si>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</si>
  <si>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</si>
  <si>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</si>
  <si>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</si>
  <si>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</si>
  <si>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</si>
  <si>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</si>
  <si>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</si>
  <si>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</si>
  <si>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</si>
  <si>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</si>
  <si>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</si>
  <si>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</si>
  <si>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三十、事业单位结余分配</t>
  </si>
  <si>
    <t>八、上年结转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</si>
  <si>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</si>
  <si>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</si>
  <si>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</si>
  <si>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</si>
  <si>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</si>
  <si>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</si>
  <si>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</si>
  <si>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</si>
  <si>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</si>
  <si>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</si>
  <si>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</si>
  <si>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</si>
  <si>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</si>
  <si>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</si>
  <si>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</si>
  <si>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单位代码</t>
  </si>
  <si>
    <t>单位名称  （科目）</t>
  </si>
  <si>
    <t>小计</t>
  </si>
  <si>
    <t>专户收入安排</t>
  </si>
  <si>
    <t>上级补助收入</t>
  </si>
  <si>
    <t/>
  </si>
  <si>
    <t>中共自贡市纪律检查委员会</t>
  </si>
  <si>
    <t xml:space="preserve">  中共自贡市纪律检查委员会</t>
  </si>
  <si>
    <t>303301</t>
  </si>
  <si>
    <t xml:space="preserve">    【2011101】行政运行</t>
  </si>
  <si>
    <t xml:space="preserve">    【2011102】一般行政管理事务</t>
  </si>
  <si>
    <t xml:space="preserve">    【2011199】其他纪检监察事务支出</t>
  </si>
  <si>
    <t xml:space="preserve">    【2080501】归口管理的行政单位离退休</t>
  </si>
  <si>
    <t xml:space="preserve">    【2080505】机关事业单位基本养老保险缴费支出</t>
  </si>
  <si>
    <t xml:space="preserve">    【2101101】行政单位医疗</t>
  </si>
  <si>
    <t xml:space="preserve">    【2210201】住房公积金</t>
  </si>
  <si>
    <t xml:space="preserve">  自贡市纪委监察局廉政教育中心</t>
  </si>
  <si>
    <t>303303</t>
  </si>
  <si>
    <t xml:space="preserve">    【2011150】事业运行</t>
  </si>
  <si>
    <t xml:space="preserve">    【2080506】机关事业单位职业年金缴费支出</t>
  </si>
  <si>
    <t xml:space="preserve">    【2101102】事业单位医疗</t>
  </si>
  <si>
    <t>表1-2</t>
  </si>
  <si>
    <t>部门预算支出总表</t>
  </si>
  <si>
    <t>项    目</t>
  </si>
  <si>
    <t>基本支出</t>
  </si>
  <si>
    <t>项目支出</t>
  </si>
  <si>
    <t>事业单位经营支出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</si>
  <si>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</si>
  <si>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</si>
  <si>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</si>
  <si>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</si>
  <si>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</si>
  <si>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</si>
  <si>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</si>
  <si>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</si>
  <si>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</si>
  <si>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</si>
  <si>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</si>
  <si>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</si>
  <si>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</si>
  <si>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</si>
  <si>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</si>
  <si>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</si>
  <si>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</si>
  <si>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</si>
  <si>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</si>
  <si>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</si>
  <si>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</si>
  <si>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</si>
  <si>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</si>
  <si>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</si>
  <si>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</si>
  <si>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</si>
  <si>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</si>
  <si>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</si>
  <si>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</si>
  <si>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</si>
  <si>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</si>
  <si>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</si>
  <si>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</si>
  <si>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</si>
  <si>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</si>
  <si>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</si>
  <si>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</si>
  <si>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</si>
  <si>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</si>
  <si>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</si>
  <si>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</si>
  <si>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</si>
  <si>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</si>
  <si>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</si>
  <si>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</si>
  <si>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</si>
  <si>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</si>
  <si>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</si>
  <si>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</si>
  <si>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</si>
  <si>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</si>
  <si>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</si>
  <si>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</si>
  <si>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</si>
  <si>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</si>
  <si>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 xml:space="preserve">    机关工资福利支出</t>
  </si>
  <si>
    <t>501</t>
  </si>
  <si>
    <t>99</t>
  </si>
  <si>
    <t xml:space="preserve">      其他工资福利支出</t>
  </si>
  <si>
    <t>03</t>
  </si>
  <si>
    <t xml:space="preserve">      住房公积金</t>
  </si>
  <si>
    <t>02</t>
  </si>
  <si>
    <t xml:space="preserve">      社会保障缴费</t>
  </si>
  <si>
    <t>01</t>
  </si>
  <si>
    <t xml:space="preserve">      工资奖金津补贴</t>
  </si>
  <si>
    <t xml:space="preserve">    机关商品和服务支出</t>
  </si>
  <si>
    <t>502</t>
  </si>
  <si>
    <t xml:space="preserve">      培训费</t>
  </si>
  <si>
    <t xml:space="preserve">      会议费</t>
  </si>
  <si>
    <t xml:space="preserve">      其他商品和服务支出</t>
  </si>
  <si>
    <t xml:space="preserve">      办公经费</t>
  </si>
  <si>
    <t>06</t>
  </si>
  <si>
    <t xml:space="preserve">      公务接待费</t>
  </si>
  <si>
    <t>05</t>
  </si>
  <si>
    <t xml:space="preserve">      委托业务费</t>
  </si>
  <si>
    <t>08</t>
  </si>
  <si>
    <t xml:space="preserve">      公务用车运行维护费</t>
  </si>
  <si>
    <t xml:space="preserve">    机关资本性支出（一）</t>
  </si>
  <si>
    <t>503</t>
  </si>
  <si>
    <t xml:space="preserve">      公务用车购置</t>
  </si>
  <si>
    <t>07</t>
  </si>
  <si>
    <t xml:space="preserve">      大型修缮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</si>
  <si>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</si>
  <si>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</si>
  <si>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</si>
  <si>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</si>
  <si>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社会福利和救助</t>
  </si>
  <si>
    <t xml:space="preserve">    对事业单位经常性补助</t>
  </si>
  <si>
    <t>505</t>
  </si>
  <si>
    <t xml:space="preserve">      商品和服务支出</t>
  </si>
  <si>
    <t xml:space="preserve">      工资福利支出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</si>
  <si>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</si>
  <si>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</si>
  <si>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</si>
  <si>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</si>
  <si>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</si>
  <si>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</si>
  <si>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</si>
  <si>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</si>
  <si>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</si>
  <si>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</si>
  <si>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</si>
  <si>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</si>
  <si>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</si>
  <si>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</si>
  <si>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</si>
  <si>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</si>
  <si>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</si>
  <si>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</si>
  <si>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</si>
  <si>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</si>
  <si>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</si>
  <si>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</si>
  <si>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</si>
  <si>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</si>
  <si>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</si>
  <si>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</si>
  <si>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</si>
  <si>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</si>
  <si>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</si>
  <si>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</si>
  <si>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</si>
  <si>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</si>
  <si>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</si>
  <si>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</si>
  <si>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</si>
  <si>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</si>
  <si>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</si>
  <si>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</si>
  <si>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</si>
  <si>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</si>
  <si>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</si>
  <si>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</si>
  <si>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</si>
  <si>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</si>
  <si>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</si>
  <si>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</si>
  <si>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</si>
  <si>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</si>
  <si>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</si>
  <si>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</si>
  <si>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</si>
  <si>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</si>
  <si>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</si>
  <si>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</si>
  <si>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</si>
  <si>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</si>
  <si>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</si>
  <si>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</si>
  <si>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</si>
  <si>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</si>
  <si>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</si>
  <si>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</si>
  <si>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</si>
  <si>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</si>
  <si>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</si>
  <si>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</si>
  <si>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</si>
  <si>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</si>
  <si>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</si>
  <si>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</si>
  <si>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</si>
  <si>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</si>
  <si>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</si>
  <si>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</si>
  <si>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</si>
  <si>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</si>
  <si>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</si>
  <si>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</si>
  <si>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</si>
  <si>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</si>
  <si>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</si>
  <si>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</si>
  <si>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</si>
  <si>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</si>
  <si>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</si>
  <si>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</si>
  <si>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</si>
  <si>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</si>
  <si>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</si>
  <si>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</si>
  <si>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</si>
  <si>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</si>
  <si>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</si>
  <si>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</si>
  <si>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</si>
  <si>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</si>
  <si>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</si>
  <si>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</si>
  <si>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</si>
  <si>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</si>
  <si>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</si>
  <si>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</si>
  <si>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</si>
  <si>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</si>
  <si>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</si>
  <si>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</si>
  <si>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</si>
  <si>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</si>
  <si>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</si>
  <si>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</si>
  <si>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</si>
  <si>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</si>
  <si>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</si>
  <si>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</si>
  <si>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>09</t>
  </si>
  <si>
    <t xml:space="preserve">      物业管理费</t>
  </si>
  <si>
    <t>11</t>
  </si>
  <si>
    <t xml:space="preserve">      差旅费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</si>
  <si>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</si>
  <si>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</si>
  <si>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</si>
  <si>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</si>
  <si>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</si>
  <si>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</si>
  <si>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</si>
  <si>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</si>
  <si>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</si>
  <si>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退休费</t>
  </si>
  <si>
    <t xml:space="preserve">      生活补助</t>
  </si>
  <si>
    <t xml:space="preserve">      绩效工资</t>
  </si>
  <si>
    <t xml:space="preserve">      职业年金缴费</t>
  </si>
  <si>
    <t>12</t>
  </si>
  <si>
    <t xml:space="preserve">      其他社会保障缴费</t>
  </si>
  <si>
    <t>15</t>
  </si>
  <si>
    <t>16</t>
  </si>
  <si>
    <t>表3-2</t>
  </si>
  <si>
    <t>一般公共预算项目支出预算表</t>
  </si>
  <si>
    <t>项        目</t>
  </si>
  <si>
    <t>金额</t>
  </si>
  <si>
    <t>单位名称（项目）</t>
  </si>
  <si>
    <t xml:space="preserve">      办案工作经费</t>
  </si>
  <si>
    <t xml:space="preserve">      办案监控系统改造工程</t>
  </si>
  <si>
    <t xml:space="preserve">      社会评价工作经费</t>
  </si>
  <si>
    <t xml:space="preserve">      自贡市纪检监察陈列室项目</t>
  </si>
  <si>
    <t xml:space="preserve">      廉政教育中心运转工作经费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</si>
  <si>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</si>
  <si>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</si>
  <si>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</si>
  <si>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</si>
  <si>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</si>
  <si>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</si>
  <si>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</si>
  <si>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</si>
  <si>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自贡市纪委监察局廉政教育中心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</si>
  <si>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</si>
  <si>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</si>
  <si>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</si>
  <si>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</si>
  <si>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</si>
  <si>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</si>
  <si>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国有资本经营预算支出预算表</t>
  </si>
  <si>
    <t>本年支出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</si>
</sst>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0">
    <font>
      <sz val="9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9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3" fillId="0" borderId="6" applyNumberFormat="0" applyFill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0" fontId="1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11" fillId="9" borderId="0" applyNumberFormat="0" applyBorder="0" applyAlignment="0" applyProtection="0"/>
    <xf numFmtId="182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4" fontId="5" fillId="0" borderId="15" xfId="0" applyNumberFormat="1" applyFont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4" fontId="5" fillId="0" borderId="17" xfId="0" applyNumberFormat="1" applyFont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vertical="center" wrapText="1"/>
    </xf>
    <xf numFmtId="0" fontId="0" fillId="16" borderId="0" xfId="0" applyNumberFormat="1" applyFont="1" applyFill="1" applyAlignment="1">
      <alignment/>
    </xf>
    <xf numFmtId="0" fontId="7" fillId="16" borderId="0" xfId="0" applyNumberFormat="1" applyFont="1" applyFill="1" applyAlignment="1">
      <alignment/>
    </xf>
    <xf numFmtId="0" fontId="0" fillId="16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16" borderId="0" xfId="0" applyNumberFormat="1" applyFont="1" applyFill="1" applyAlignment="1">
      <alignment/>
    </xf>
    <xf numFmtId="0" fontId="9" fillId="16" borderId="0" xfId="0" applyNumberFormat="1" applyFont="1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4" fontId="0" fillId="0" borderId="23" xfId="0" applyNumberFormat="1" applyFont="1" applyBorder="1" applyAlignment="1" applyProtection="1">
      <alignment vertical="center" wrapText="1"/>
      <protection/>
    </xf>
    <xf numFmtId="4" fontId="0" fillId="0" borderId="24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4" fontId="0" fillId="0" borderId="22" xfId="0" applyNumberFormat="1" applyFont="1" applyBorder="1" applyAlignment="1" applyProtection="1">
      <alignment vertical="center" wrapText="1"/>
      <protection/>
    </xf>
    <xf numFmtId="0" fontId="5" fillId="16" borderId="0" xfId="0" applyNumberFormat="1" applyFont="1" applyFill="1" applyAlignment="1">
      <alignment/>
    </xf>
    <xf numFmtId="0" fontId="5" fillId="16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16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 applyProtection="1">
      <alignment horizontal="center" vertical="center" wrapText="1"/>
      <protection/>
    </xf>
    <xf numFmtId="4" fontId="5" fillId="0" borderId="28" xfId="59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>
      <alignment vertical="center"/>
    </xf>
    <xf numFmtId="4" fontId="5" fillId="0" borderId="30" xfId="0" applyNumberFormat="1" applyFont="1" applyBorder="1" applyAlignment="1" applyProtection="1">
      <alignment vertical="center" wrapText="1"/>
      <protection/>
    </xf>
    <xf numFmtId="4" fontId="5" fillId="0" borderId="31" xfId="59" applyNumberFormat="1" applyFont="1" applyFill="1" applyBorder="1" applyAlignment="1" applyProtection="1">
      <alignment vertical="center" wrapText="1"/>
      <protection/>
    </xf>
    <xf numFmtId="4" fontId="5" fillId="0" borderId="32" xfId="59" applyNumberFormat="1" applyFont="1" applyFill="1" applyBorder="1" applyAlignment="1" applyProtection="1">
      <alignment vertical="center" wrapText="1"/>
      <protection/>
    </xf>
    <xf numFmtId="4" fontId="5" fillId="0" borderId="15" xfId="59" applyNumberFormat="1" applyFont="1" applyFill="1" applyBorder="1" applyAlignment="1" applyProtection="1">
      <alignment vertical="center" wrapText="1"/>
      <protection/>
    </xf>
    <xf numFmtId="4" fontId="5" fillId="0" borderId="33" xfId="0" applyNumberFormat="1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4" fontId="5" fillId="0" borderId="34" xfId="59" applyNumberFormat="1" applyFont="1" applyFill="1" applyBorder="1" applyAlignment="1" applyProtection="1">
      <alignment vertical="center" wrapText="1"/>
      <protection/>
    </xf>
    <xf numFmtId="4" fontId="5" fillId="0" borderId="35" xfId="59" applyNumberFormat="1" applyFont="1" applyFill="1" applyBorder="1" applyAlignment="1" applyProtection="1">
      <alignment vertical="center" wrapText="1"/>
      <protection/>
    </xf>
    <xf numFmtId="4" fontId="5" fillId="0" borderId="36" xfId="0" applyNumberFormat="1" applyFont="1" applyBorder="1" applyAlignment="1" applyProtection="1">
      <alignment vertical="center" wrapText="1"/>
      <protection/>
    </xf>
    <xf numFmtId="4" fontId="5" fillId="0" borderId="37" xfId="0" applyNumberFormat="1" applyFont="1" applyBorder="1" applyAlignment="1" applyProtection="1">
      <alignment vertical="center" wrapText="1"/>
      <protection/>
    </xf>
    <xf numFmtId="4" fontId="5" fillId="0" borderId="38" xfId="59" applyNumberFormat="1" applyFont="1" applyFill="1" applyBorder="1" applyAlignment="1" applyProtection="1">
      <alignment vertical="center" wrapText="1"/>
      <protection/>
    </xf>
    <xf numFmtId="4" fontId="5" fillId="0" borderId="39" xfId="0" applyNumberFormat="1" applyFont="1" applyBorder="1" applyAlignment="1" applyProtection="1">
      <alignment vertical="center" wrapText="1"/>
      <protection/>
    </xf>
    <xf numFmtId="4" fontId="5" fillId="0" borderId="40" xfId="0" applyNumberFormat="1" applyFont="1" applyBorder="1" applyAlignment="1" applyProtection="1">
      <alignment vertical="center" wrapText="1"/>
      <protection/>
    </xf>
    <xf numFmtId="4" fontId="5" fillId="0" borderId="41" xfId="59" applyNumberFormat="1" applyFont="1" applyFill="1" applyBorder="1" applyAlignment="1" applyProtection="1">
      <alignment vertical="center" wrapText="1"/>
      <protection/>
    </xf>
    <xf numFmtId="4" fontId="5" fillId="0" borderId="20" xfId="59" applyNumberFormat="1" applyFont="1" applyFill="1" applyBorder="1" applyAlignment="1" applyProtection="1">
      <alignment vertical="center" wrapText="1"/>
      <protection/>
    </xf>
    <xf numFmtId="4" fontId="5" fillId="0" borderId="17" xfId="59" applyNumberFormat="1" applyFont="1" applyFill="1" applyBorder="1" applyAlignment="1" applyProtection="1">
      <alignment vertical="center" wrapText="1"/>
      <protection/>
    </xf>
    <xf numFmtId="4" fontId="5" fillId="0" borderId="15" xfId="59" applyNumberFormat="1" applyFont="1" applyFill="1" applyBorder="1" applyAlignment="1">
      <alignment vertical="center" wrapText="1"/>
    </xf>
    <xf numFmtId="4" fontId="5" fillId="0" borderId="42" xfId="59" applyNumberFormat="1" applyFont="1" applyFill="1" applyBorder="1" applyAlignment="1">
      <alignment vertical="center" wrapText="1"/>
    </xf>
    <xf numFmtId="4" fontId="5" fillId="0" borderId="25" xfId="59" applyNumberFormat="1" applyFont="1" applyFill="1" applyBorder="1" applyAlignment="1">
      <alignment vertical="center" wrapText="1"/>
    </xf>
    <xf numFmtId="4" fontId="5" fillId="0" borderId="43" xfId="59" applyNumberFormat="1" applyFont="1" applyFill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5" fillId="0" borderId="23" xfId="59" applyNumberFormat="1" applyFont="1" applyFill="1" applyBorder="1" applyAlignment="1">
      <alignment vertical="center" wrapText="1"/>
    </xf>
    <xf numFmtId="4" fontId="5" fillId="0" borderId="44" xfId="59" applyNumberFormat="1" applyFont="1" applyFill="1" applyBorder="1" applyAlignment="1">
      <alignment vertical="center" wrapText="1"/>
    </xf>
    <xf numFmtId="4" fontId="5" fillId="0" borderId="45" xfId="59" applyNumberFormat="1" applyFont="1" applyFill="1" applyBorder="1" applyAlignment="1">
      <alignment vertical="center" wrapText="1"/>
    </xf>
    <xf numFmtId="4" fontId="5" fillId="0" borderId="46" xfId="59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 applyProtection="1">
      <alignment horizontal="center" vertical="center" wrapText="1"/>
      <protection/>
    </xf>
    <xf numFmtId="1" fontId="0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49" fontId="5" fillId="0" borderId="12" xfId="56" applyNumberFormat="1" applyFont="1" applyFill="1" applyBorder="1" applyAlignment="1" applyProtection="1">
      <alignment vertical="center" wrapText="1"/>
      <protection/>
    </xf>
    <xf numFmtId="4" fontId="5" fillId="0" borderId="22" xfId="56" applyNumberFormat="1" applyFont="1" applyFill="1" applyBorder="1" applyAlignment="1" applyProtection="1">
      <alignment vertical="center" wrapText="1"/>
      <protection/>
    </xf>
    <xf numFmtId="4" fontId="5" fillId="0" borderId="18" xfId="56" applyNumberFormat="1" applyFont="1" applyFill="1" applyBorder="1" applyAlignment="1" applyProtection="1">
      <alignment vertical="center" wrapText="1"/>
      <protection/>
    </xf>
    <xf numFmtId="4" fontId="5" fillId="0" borderId="12" xfId="61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24" xfId="59" applyNumberFormat="1" applyFont="1" applyFill="1" applyBorder="1" applyAlignment="1" applyProtection="1">
      <alignment vertical="center" wrapText="1"/>
      <protection/>
    </xf>
    <xf numFmtId="4" fontId="5" fillId="0" borderId="48" xfId="0" applyNumberFormat="1" applyFont="1" applyFill="1" applyBorder="1" applyAlignment="1" applyProtection="1">
      <alignment vertical="center" wrapText="1"/>
      <protection/>
    </xf>
    <xf numFmtId="4" fontId="5" fillId="0" borderId="14" xfId="59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0" fillId="16" borderId="0" xfId="0" applyNumberFormat="1" applyFont="1" applyFill="1" applyAlignment="1">
      <alignment horizontal="right" vertical="center"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49" xfId="0" applyNumberFormat="1" applyFont="1" applyBorder="1" applyAlignment="1" applyProtection="1">
      <alignment vertical="center" wrapText="1"/>
      <protection/>
    </xf>
    <xf numFmtId="4" fontId="0" fillId="0" borderId="50" xfId="0" applyNumberFormat="1" applyFont="1" applyBorder="1" applyAlignment="1" applyProtection="1">
      <alignment vertical="center" wrapText="1"/>
      <protection/>
    </xf>
    <xf numFmtId="4" fontId="0" fillId="0" borderId="51" xfId="0" applyNumberFormat="1" applyFont="1" applyBorder="1" applyAlignment="1" applyProtection="1">
      <alignment vertical="center" wrapText="1"/>
      <protection/>
    </xf>
    <xf numFmtId="4" fontId="0" fillId="0" borderId="52" xfId="0" applyNumberFormat="1" applyFont="1" applyBorder="1" applyAlignment="1" applyProtection="1">
      <alignment vertical="center" wrapText="1"/>
      <protection/>
    </xf>
    <xf numFmtId="4" fontId="0" fillId="0" borderId="53" xfId="0" applyNumberFormat="1" applyFont="1" applyBorder="1" applyAlignment="1" applyProtection="1">
      <alignment vertical="center" wrapText="1"/>
      <protection/>
    </xf>
    <xf numFmtId="4" fontId="0" fillId="0" borderId="54" xfId="0" applyNumberFormat="1" applyFont="1" applyBorder="1" applyAlignment="1" applyProtection="1">
      <alignment vertical="center" wrapText="1"/>
      <protection/>
    </xf>
    <xf numFmtId="0" fontId="6" fillId="0" borderId="0" xfId="59" applyNumberFormat="1" applyFont="1" applyFill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16" borderId="29" xfId="0" applyNumberFormat="1" applyFont="1" applyFill="1" applyBorder="1" applyAlignment="1" applyProtection="1">
      <alignment horizontal="center" vertical="center" wrapText="1"/>
      <protection/>
    </xf>
    <xf numFmtId="0" fontId="0" fillId="16" borderId="59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Continuous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16" borderId="2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 applyProtection="1">
      <alignment horizontal="center"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/>
    </xf>
    <xf numFmtId="1" fontId="0" fillId="0" borderId="65" xfId="0" applyNumberFormat="1" applyFont="1" applyFill="1" applyBorder="1" applyAlignment="1" applyProtection="1">
      <alignment horizontal="center" vertical="center" wrapText="1"/>
      <protection/>
    </xf>
    <xf numFmtId="1" fontId="0" fillId="0" borderId="66" xfId="0" applyNumberFormat="1" applyFont="1" applyFill="1" applyBorder="1" applyAlignment="1" applyProtection="1">
      <alignment horizontal="center" vertical="center" wrapText="1"/>
      <protection/>
    </xf>
    <xf numFmtId="1" fontId="0" fillId="0" borderId="67" xfId="0" applyNumberFormat="1" applyFont="1" applyFill="1" applyBorder="1" applyAlignment="1" applyProtection="1">
      <alignment horizontal="center" vertical="center" wrapText="1"/>
      <protection/>
    </xf>
    <xf numFmtId="1" fontId="0" fillId="0" borderId="68" xfId="0" applyNumberFormat="1" applyFont="1" applyFill="1" applyBorder="1" applyAlignment="1" applyProtection="1">
      <alignment horizontal="center" vertical="center" wrapText="1"/>
      <protection/>
    </xf>
    <xf numFmtId="1" fontId="0" fillId="0" borderId="55" xfId="0" applyNumberFormat="1" applyFont="1" applyFill="1" applyBorder="1" applyAlignment="1" applyProtection="1">
      <alignment horizontal="center" vertical="center"/>
      <protection/>
    </xf>
    <xf numFmtId="1" fontId="0" fillId="0" borderId="63" xfId="0" applyNumberFormat="1" applyFont="1" applyFill="1" applyBorder="1" applyAlignment="1" applyProtection="1">
      <alignment horizontal="centerContinuous" vertical="center"/>
      <protection/>
    </xf>
    <xf numFmtId="1" fontId="0" fillId="0" borderId="56" xfId="0" applyNumberFormat="1" applyFont="1" applyFill="1" applyBorder="1" applyAlignment="1" applyProtection="1">
      <alignment horizontal="centerContinuous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70" xfId="0" applyNumberFormat="1" applyFont="1" applyFill="1" applyBorder="1" applyAlignment="1" applyProtection="1">
      <alignment horizontal="center" vertical="center"/>
      <protection/>
    </xf>
    <xf numFmtId="0" fontId="0" fillId="0" borderId="71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1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16" borderId="55" xfId="0" applyNumberFormat="1" applyFont="1" applyFill="1" applyBorder="1" applyAlignment="1" applyProtection="1">
      <alignment horizontal="center" vertical="center"/>
      <protection/>
    </xf>
    <xf numFmtId="0" fontId="0" fillId="16" borderId="63" xfId="0" applyNumberFormat="1" applyFont="1" applyFill="1" applyBorder="1" applyAlignment="1" applyProtection="1">
      <alignment horizontal="centerContinuous" vertical="center"/>
      <protection/>
    </xf>
    <xf numFmtId="0" fontId="0" fillId="16" borderId="56" xfId="0" applyNumberFormat="1" applyFont="1" applyFill="1" applyBorder="1" applyAlignment="1" applyProtection="1">
      <alignment horizontal="centerContinuous" vertical="center"/>
      <protection/>
    </xf>
    <xf numFmtId="1" fontId="0" fillId="0" borderId="55" xfId="0" applyNumberFormat="1" applyFill="1" applyBorder="1" applyAlignment="1">
      <alignment horizontal="center" vertical="center"/>
    </xf>
    <xf numFmtId="1" fontId="0" fillId="0" borderId="63" xfId="0" applyNumberFormat="1" applyFill="1" applyBorder="1" applyAlignment="1">
      <alignment horizontal="centerContinuous" vertical="center"/>
    </xf>
    <xf numFmtId="1" fontId="0" fillId="0" borderId="56" xfId="0" applyNumberFormat="1" applyFill="1" applyBorder="1" applyAlignment="1">
      <alignment horizontal="centerContinuous" vertical="center"/>
    </xf>
    <xf numFmtId="1" fontId="0" fillId="0" borderId="74" xfId="0" applyNumberFormat="1" applyFont="1" applyFill="1" applyBorder="1" applyAlignment="1" applyProtection="1">
      <alignment horizontal="center" vertical="center"/>
      <protection/>
    </xf>
    <xf numFmtId="1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 applyProtection="1">
      <alignment horizontal="center" vertical="center" wrapText="1"/>
      <protection/>
    </xf>
    <xf numFmtId="1" fontId="0" fillId="0" borderId="56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60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42.33203125" style="0" customWidth="1"/>
  </cols>
  <sheetData>
    <row r="1" spans="1:4" s="1" customFormat="1" ht="18" customHeight="1">
      <c r="A1" s="3"/>
      <c r="B1" s="3"/>
      <c r="C1" s="3"/>
      <c r="D1" s="4" t="s">
        <v>0</v>
      </c>
    </row>
    <row r="2" spans="1:4" s="1" customFormat="1" ht="18" customHeight="1">
      <c r="A2" s="111" t="s">
        <v>1</v>
      </c>
      <c r="B2" s="111"/>
      <c r="C2" s="111"/>
      <c r="D2" s="111"/>
    </row>
    <row r="3" spans="1:4" s="1" customFormat="1" ht="18" customHeight="1">
      <c r="A3" s="5"/>
      <c r="B3" s="5"/>
      <c r="C3" s="6"/>
      <c r="D3" s="7" t="s">
        <v>2</v>
      </c>
    </row>
    <row r="4" spans="1:4" s="1" customFormat="1" ht="18" customHeight="1">
      <c r="A4" s="112" t="s">
        <v>3</v>
      </c>
      <c r="B4" s="113"/>
      <c r="C4" s="112" t="s">
        <v>4</v>
      </c>
      <c r="D4" s="113"/>
    </row>
    <row r="5" spans="1:4" s="1" customFormat="1" ht="18" customHeight="1">
      <c r="A5" s="8" t="s">
        <v>5</v>
      </c>
      <c r="B5" s="9" t="s">
        <v>6</v>
      </c>
      <c r="C5" s="8" t="s">
        <v>5</v>
      </c>
      <c r="D5" s="10" t="s">
        <v>6</v>
      </c>
    </row>
    <row r="6" spans="1:4" s="1" customFormat="1" ht="18" customHeight="1">
      <c r="A6" s="11" t="s">
        <v>7</v>
      </c>
      <c r="B6" s="12">
        <v>21638909.74</v>
      </c>
      <c r="C6" s="13" t="s">
        <v>8</v>
      </c>
      <c r="D6" s="12">
        <v>19363310.98</v>
      </c>
    </row>
    <row r="7" spans="1:4" s="1" customFormat="1" ht="18" customHeight="1">
      <c r="A7" s="11" t="s">
        <v>9</v>
      </c>
      <c r="B7" s="14">
        <v>0</v>
      </c>
      <c r="C7" s="13" t="s">
        <v>10</v>
      </c>
      <c r="D7" s="14">
        <v>0</v>
      </c>
    </row>
    <row r="8" spans="1:4" s="1" customFormat="1" ht="18" customHeight="1">
      <c r="A8" s="11" t="s">
        <v>11</v>
      </c>
      <c r="B8" s="14">
        <v>0</v>
      </c>
      <c r="C8" s="13" t="s">
        <v>12</v>
      </c>
      <c r="D8" s="14">
        <v>0</v>
      </c>
    </row>
    <row r="9" spans="1:4" s="1" customFormat="1" ht="18" customHeight="1">
      <c r="A9" s="11" t="s">
        <v>13</v>
      </c>
      <c r="B9" s="14">
        <v>0</v>
      </c>
      <c r="C9" s="13" t="s">
        <v>14</v>
      </c>
      <c r="D9" s="14">
        <v>0</v>
      </c>
    </row>
    <row r="10" spans="1:4" s="1" customFormat="1" ht="18" customHeight="1">
      <c r="A10" s="11" t="s">
        <v>15</v>
      </c>
      <c r="B10" s="14">
        <v>0</v>
      </c>
      <c r="C10" s="13" t="s">
        <v>16</v>
      </c>
      <c r="D10" s="14">
        <v>0</v>
      </c>
    </row>
    <row r="11" spans="1:4" s="1" customFormat="1" ht="18" customHeight="1">
      <c r="A11" s="11" t="s">
        <v>17</v>
      </c>
      <c r="B11" s="14">
        <v>0</v>
      </c>
      <c r="C11" s="13" t="s">
        <v>18</v>
      </c>
      <c r="D11" s="14">
        <v>0</v>
      </c>
    </row>
    <row r="12" spans="1:4" s="1" customFormat="1" ht="18" customHeight="1">
      <c r="A12" s="15"/>
      <c r="B12" s="16"/>
      <c r="C12" s="17" t="s">
        <v>19</v>
      </c>
      <c r="D12" s="14">
        <v>0</v>
      </c>
    </row>
    <row r="13" spans="1:4" s="1" customFormat="1" ht="18" customHeight="1">
      <c r="A13" s="18"/>
      <c r="B13" s="14"/>
      <c r="C13" s="17" t="s">
        <v>20</v>
      </c>
      <c r="D13" s="14">
        <v>1153738.8</v>
      </c>
    </row>
    <row r="14" spans="1:4" s="1" customFormat="1" ht="18" customHeight="1">
      <c r="A14" s="18"/>
      <c r="B14" s="14"/>
      <c r="C14" s="17" t="s">
        <v>21</v>
      </c>
      <c r="D14" s="14">
        <v>0</v>
      </c>
    </row>
    <row r="15" spans="1:4" s="1" customFormat="1" ht="18" customHeight="1">
      <c r="A15" s="18"/>
      <c r="B15" s="14"/>
      <c r="C15" s="17" t="s">
        <v>22</v>
      </c>
      <c r="D15" s="14">
        <v>431484.6</v>
      </c>
    </row>
    <row r="16" spans="1:4" s="1" customFormat="1" ht="18" customHeight="1">
      <c r="A16" s="18"/>
      <c r="B16" s="14"/>
      <c r="C16" s="17" t="s">
        <v>23</v>
      </c>
      <c r="D16" s="14">
        <v>0</v>
      </c>
    </row>
    <row r="17" spans="1:4" s="1" customFormat="1" ht="18" customHeight="1">
      <c r="A17" s="18"/>
      <c r="B17" s="14"/>
      <c r="C17" s="17" t="s">
        <v>24</v>
      </c>
      <c r="D17" s="14">
        <v>0</v>
      </c>
    </row>
    <row r="18" spans="1:4" s="1" customFormat="1" ht="18" customHeight="1">
      <c r="A18" s="18"/>
      <c r="B18" s="14"/>
      <c r="C18" s="17" t="s">
        <v>25</v>
      </c>
      <c r="D18" s="14">
        <v>0</v>
      </c>
    </row>
    <row r="19" spans="1:4" s="1" customFormat="1" ht="18" customHeight="1">
      <c r="A19" s="18"/>
      <c r="B19" s="14"/>
      <c r="C19" s="17" t="s">
        <v>26</v>
      </c>
      <c r="D19" s="14">
        <v>0</v>
      </c>
    </row>
    <row r="20" spans="1:4" s="1" customFormat="1" ht="18" customHeight="1">
      <c r="A20" s="18"/>
      <c r="B20" s="14"/>
      <c r="C20" s="17" t="s">
        <v>27</v>
      </c>
      <c r="D20" s="14">
        <v>0</v>
      </c>
    </row>
    <row r="21" spans="1:4" s="1" customFormat="1" ht="18" customHeight="1">
      <c r="A21" s="18"/>
      <c r="B21" s="14"/>
      <c r="C21" s="17" t="s">
        <v>28</v>
      </c>
      <c r="D21" s="14">
        <v>0</v>
      </c>
    </row>
    <row r="22" spans="1:4" s="2" customFormat="1" ht="18" customHeight="1">
      <c r="A22" s="18"/>
      <c r="B22" s="14"/>
      <c r="C22" s="17" t="s">
        <v>29</v>
      </c>
      <c r="D22" s="14">
        <v>0</v>
      </c>
    </row>
    <row r="23" spans="1:4" s="1" customFormat="1" ht="18" customHeight="1">
      <c r="A23" s="18"/>
      <c r="B23" s="14"/>
      <c r="C23" s="17" t="s">
        <v>30</v>
      </c>
      <c r="D23" s="14">
        <v>0</v>
      </c>
    </row>
    <row r="24" spans="1:4" s="1" customFormat="1" ht="18" customHeight="1">
      <c r="A24" s="18"/>
      <c r="B24" s="14"/>
      <c r="C24" s="17" t="s">
        <v>31</v>
      </c>
      <c r="D24" s="14">
        <v>0</v>
      </c>
    </row>
    <row r="25" spans="1:4" s="1" customFormat="1" ht="18" customHeight="1">
      <c r="A25" s="18"/>
      <c r="B25" s="14"/>
      <c r="C25" s="17" t="s">
        <v>32</v>
      </c>
      <c r="D25" s="14">
        <v>690375.36</v>
      </c>
    </row>
    <row r="26" spans="1:4" s="1" customFormat="1" ht="18" customHeight="1">
      <c r="A26" s="15"/>
      <c r="B26" s="14"/>
      <c r="C26" s="17" t="s">
        <v>33</v>
      </c>
      <c r="D26" s="14">
        <v>0</v>
      </c>
    </row>
    <row r="27" spans="1:4" s="1" customFormat="1" ht="18" customHeight="1">
      <c r="A27" s="15"/>
      <c r="B27" s="14"/>
      <c r="C27" s="17" t="s">
        <v>34</v>
      </c>
      <c r="D27" s="14">
        <v>0</v>
      </c>
    </row>
    <row r="28" spans="1:4" s="1" customFormat="1" ht="18" customHeight="1">
      <c r="A28" s="15"/>
      <c r="B28" s="14"/>
      <c r="C28" s="17" t="s">
        <v>35</v>
      </c>
      <c r="D28" s="14">
        <v>0</v>
      </c>
    </row>
    <row r="29" spans="1:4" s="1" customFormat="1" ht="18" customHeight="1">
      <c r="A29" s="15"/>
      <c r="B29" s="14"/>
      <c r="C29" s="17" t="s">
        <v>36</v>
      </c>
      <c r="D29" s="14">
        <v>0</v>
      </c>
    </row>
    <row r="30" spans="1:4" s="1" customFormat="1" ht="18" customHeight="1">
      <c r="A30" s="15"/>
      <c r="B30" s="14"/>
      <c r="C30" s="17" t="s">
        <v>37</v>
      </c>
      <c r="D30" s="14">
        <v>0</v>
      </c>
    </row>
    <row r="31" spans="1:4" ht="19.5" customHeight="1">
      <c r="A31" s="15"/>
      <c r="B31" s="14"/>
      <c r="C31" s="17" t="s">
        <v>38</v>
      </c>
      <c r="D31" s="14">
        <v>0</v>
      </c>
    </row>
    <row r="32" spans="1:4" ht="19.5" customHeight="1">
      <c r="A32" s="15"/>
      <c r="B32" s="14"/>
      <c r="C32" s="17" t="s">
        <v>39</v>
      </c>
      <c r="D32" s="14">
        <v>0</v>
      </c>
    </row>
    <row r="33" spans="1:4" ht="19.5" customHeight="1">
      <c r="A33" s="15"/>
      <c r="B33" s="14"/>
      <c r="C33" s="17" t="s">
        <v>40</v>
      </c>
      <c r="D33" s="14">
        <v>0</v>
      </c>
    </row>
    <row r="34" spans="1:4" ht="19.5" customHeight="1">
      <c r="A34" s="15"/>
      <c r="B34" s="14"/>
      <c r="C34" s="17" t="s">
        <v>41</v>
      </c>
      <c r="D34" s="14">
        <v>0</v>
      </c>
    </row>
    <row r="35" spans="1:4" ht="19.5" customHeight="1">
      <c r="A35" s="15"/>
      <c r="B35" s="14"/>
      <c r="C35" s="19"/>
      <c r="D35" s="20"/>
    </row>
    <row r="36" spans="1:4" ht="19.5" customHeight="1">
      <c r="A36" s="21" t="s">
        <v>42</v>
      </c>
      <c r="B36" s="22">
        <f>SUM(B6:B11)</f>
        <v>21638909.74</v>
      </c>
      <c r="C36" s="23" t="s">
        <v>43</v>
      </c>
      <c r="D36" s="22">
        <f>SUM(D6:D34)</f>
        <v>21638909.740000002</v>
      </c>
    </row>
    <row r="37" spans="1:4" ht="19.5" customHeight="1">
      <c r="A37" s="11" t="s">
        <v>44</v>
      </c>
      <c r="B37" s="14">
        <v>0</v>
      </c>
      <c r="C37" s="13" t="s">
        <v>45</v>
      </c>
      <c r="D37" s="14">
        <v>0</v>
      </c>
    </row>
    <row r="38" spans="1:4" ht="19.5" customHeight="1">
      <c r="A38" s="11" t="s">
        <v>46</v>
      </c>
      <c r="B38" s="14">
        <v>0</v>
      </c>
      <c r="C38" s="17" t="s">
        <v>47</v>
      </c>
      <c r="D38" s="14">
        <v>0</v>
      </c>
    </row>
    <row r="39" spans="1:4" ht="19.5" customHeight="1">
      <c r="A39" s="15"/>
      <c r="B39" s="24"/>
      <c r="C39" s="19"/>
      <c r="D39" s="20"/>
    </row>
    <row r="40" spans="1:4" ht="19.5" customHeight="1">
      <c r="A40" s="21" t="s">
        <v>48</v>
      </c>
      <c r="B40" s="25">
        <f>SUM(B36:B38)</f>
        <v>21638909.74</v>
      </c>
      <c r="C40" s="23" t="s">
        <v>49</v>
      </c>
      <c r="D40" s="26">
        <f>SUM(D36:D38)</f>
        <v>21638909.740000002</v>
      </c>
    </row>
  </sheetData>
  <sheetProtection/>
  <mergeCells count="3">
    <mergeCell ref="A2:D2"/>
    <mergeCell ref="A4:B4"/>
    <mergeCell ref="C4:D4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" fitToWidth="1"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27"/>
      <c r="B1" s="27"/>
      <c r="C1" s="27"/>
      <c r="D1" s="27"/>
      <c r="E1" s="102" t="s">
        <v>334</v>
      </c>
    </row>
    <row r="2" spans="1:5" ht="19.5" customHeight="1">
      <c r="A2" s="128" t="s">
        <v>335</v>
      </c>
      <c r="B2" s="128"/>
      <c r="C2" s="128"/>
      <c r="D2" s="128"/>
      <c r="E2" s="128"/>
    </row>
    <row r="3" spans="1:5" ht="19.5" customHeight="1">
      <c r="A3" s="83"/>
      <c r="B3" s="83"/>
      <c r="C3" s="83"/>
      <c r="D3" s="83"/>
      <c r="E3" s="7" t="s">
        <v>2</v>
      </c>
    </row>
    <row r="4" spans="1:5" ht="19.5" customHeight="1">
      <c r="A4" s="147" t="s">
        <v>85</v>
      </c>
      <c r="B4" s="147"/>
      <c r="C4" s="147" t="s">
        <v>336</v>
      </c>
      <c r="D4" s="147"/>
      <c r="E4" s="147"/>
    </row>
    <row r="5" spans="1:5" ht="19.5" customHeight="1">
      <c r="A5" s="177" t="s">
        <v>62</v>
      </c>
      <c r="B5" s="114" t="s">
        <v>89</v>
      </c>
      <c r="C5" s="114" t="s">
        <v>53</v>
      </c>
      <c r="D5" s="114" t="s">
        <v>86</v>
      </c>
      <c r="E5" s="147" t="s">
        <v>87</v>
      </c>
    </row>
    <row r="6" spans="1:5" ht="19.5" customHeight="1">
      <c r="A6" s="177"/>
      <c r="B6" s="114"/>
      <c r="C6" s="114"/>
      <c r="D6" s="114"/>
      <c r="E6" s="147"/>
    </row>
    <row r="7" spans="1:5" ht="19.5" customHeight="1">
      <c r="A7" s="35" t="s">
        <v>67</v>
      </c>
      <c r="B7" s="35" t="s">
        <v>67</v>
      </c>
      <c r="C7" s="39">
        <f aca="true" t="shared" si="0" ref="C7:C16">SUM(D7:E7)</f>
        <v>0</v>
      </c>
      <c r="D7" s="39" t="s">
        <v>67</v>
      </c>
      <c r="E7" s="39" t="s">
        <v>67</v>
      </c>
    </row>
    <row r="8" spans="1:5" ht="19.5" customHeight="1">
      <c r="A8" s="35" t="s">
        <v>67</v>
      </c>
      <c r="B8" s="35" t="s">
        <v>67</v>
      </c>
      <c r="C8" s="39">
        <f t="shared" si="0"/>
        <v>0</v>
      </c>
      <c r="D8" s="39" t="s">
        <v>67</v>
      </c>
      <c r="E8" s="39" t="s">
        <v>67</v>
      </c>
    </row>
    <row r="9" spans="1:5" ht="19.5" customHeight="1">
      <c r="A9" s="35" t="s">
        <v>67</v>
      </c>
      <c r="B9" s="35" t="s">
        <v>67</v>
      </c>
      <c r="C9" s="39">
        <f t="shared" si="0"/>
        <v>0</v>
      </c>
      <c r="D9" s="39" t="s">
        <v>67</v>
      </c>
      <c r="E9" s="39" t="s">
        <v>67</v>
      </c>
    </row>
    <row r="10" spans="1:5" ht="19.5" customHeight="1">
      <c r="A10" s="35" t="s">
        <v>67</v>
      </c>
      <c r="B10" s="35" t="s">
        <v>67</v>
      </c>
      <c r="C10" s="39">
        <f t="shared" si="0"/>
        <v>0</v>
      </c>
      <c r="D10" s="39" t="s">
        <v>67</v>
      </c>
      <c r="E10" s="39" t="s">
        <v>67</v>
      </c>
    </row>
    <row r="11" spans="1:5" ht="19.5" customHeight="1">
      <c r="A11" s="35" t="s">
        <v>67</v>
      </c>
      <c r="B11" s="35" t="s">
        <v>67</v>
      </c>
      <c r="C11" s="39">
        <f t="shared" si="0"/>
        <v>0</v>
      </c>
      <c r="D11" s="39" t="s">
        <v>67</v>
      </c>
      <c r="E11" s="39" t="s">
        <v>67</v>
      </c>
    </row>
    <row r="12" spans="1:5" ht="19.5" customHeight="1">
      <c r="A12" s="35" t="s">
        <v>67</v>
      </c>
      <c r="B12" s="35" t="s">
        <v>67</v>
      </c>
      <c r="C12" s="39">
        <f t="shared" si="0"/>
        <v>0</v>
      </c>
      <c r="D12" s="39" t="s">
        <v>67</v>
      </c>
      <c r="E12" s="39" t="s">
        <v>67</v>
      </c>
    </row>
    <row r="13" spans="1:5" ht="19.5" customHeight="1">
      <c r="A13" s="35" t="s">
        <v>67</v>
      </c>
      <c r="B13" s="35" t="s">
        <v>67</v>
      </c>
      <c r="C13" s="39">
        <f t="shared" si="0"/>
        <v>0</v>
      </c>
      <c r="D13" s="39" t="s">
        <v>67</v>
      </c>
      <c r="E13" s="39" t="s">
        <v>67</v>
      </c>
    </row>
    <row r="14" spans="1:5" ht="19.5" customHeight="1">
      <c r="A14" s="35" t="s">
        <v>67</v>
      </c>
      <c r="B14" s="35" t="s">
        <v>67</v>
      </c>
      <c r="C14" s="39">
        <f t="shared" si="0"/>
        <v>0</v>
      </c>
      <c r="D14" s="39" t="s">
        <v>67</v>
      </c>
      <c r="E14" s="39" t="s">
        <v>67</v>
      </c>
    </row>
    <row r="15" spans="1:5" ht="19.5" customHeight="1">
      <c r="A15" s="35" t="s">
        <v>67</v>
      </c>
      <c r="B15" s="35" t="s">
        <v>67</v>
      </c>
      <c r="C15" s="39">
        <f t="shared" si="0"/>
        <v>0</v>
      </c>
      <c r="D15" s="39" t="s">
        <v>67</v>
      </c>
      <c r="E15" s="39" t="s">
        <v>67</v>
      </c>
    </row>
    <row r="16" spans="1:5" ht="19.5" customHeight="1">
      <c r="A16" s="35" t="s">
        <v>67</v>
      </c>
      <c r="B16" s="35" t="s">
        <v>67</v>
      </c>
      <c r="C16" s="39">
        <f t="shared" si="0"/>
        <v>0</v>
      </c>
      <c r="D16" s="39" t="s">
        <v>67</v>
      </c>
      <c r="E16" s="39" t="s">
        <v>67</v>
      </c>
    </row>
  </sheetData>
  <sheetProtection/>
  <mergeCells count="8">
    <mergeCell ref="A2:E2"/>
    <mergeCell ref="C4:E4"/>
    <mergeCell ref="E5:E6"/>
    <mergeCell ref="A5:A6"/>
    <mergeCell ref="B5:B6"/>
    <mergeCell ref="D5:D6"/>
    <mergeCell ref="C5:C6"/>
    <mergeCell ref="A4:B4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6"/>
      <c r="B1" s="6"/>
      <c r="C1" s="6"/>
      <c r="D1" s="6"/>
      <c r="E1" s="97"/>
      <c r="F1" s="6"/>
      <c r="G1" s="6"/>
      <c r="H1" s="4" t="s">
        <v>337</v>
      </c>
    </row>
    <row r="2" spans="1:8" ht="19.5" customHeight="1">
      <c r="A2" s="128" t="s">
        <v>338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83"/>
      <c r="B3" s="31"/>
      <c r="C3" s="31"/>
      <c r="D3" s="31"/>
      <c r="E3" s="31"/>
      <c r="F3" s="31"/>
      <c r="G3" s="31"/>
      <c r="H3" s="7" t="s">
        <v>2</v>
      </c>
    </row>
    <row r="4" spans="1:8" ht="19.5" customHeight="1">
      <c r="A4" s="116" t="s">
        <v>327</v>
      </c>
      <c r="B4" s="116" t="s">
        <v>328</v>
      </c>
      <c r="C4" s="123" t="s">
        <v>329</v>
      </c>
      <c r="D4" s="123"/>
      <c r="E4" s="144"/>
      <c r="F4" s="144"/>
      <c r="G4" s="144"/>
      <c r="H4" s="123"/>
    </row>
    <row r="5" spans="1:8" ht="19.5" customHeight="1">
      <c r="A5" s="116"/>
      <c r="B5" s="116"/>
      <c r="C5" s="174" t="s">
        <v>53</v>
      </c>
      <c r="D5" s="175" t="s">
        <v>215</v>
      </c>
      <c r="E5" s="168" t="s">
        <v>330</v>
      </c>
      <c r="F5" s="169"/>
      <c r="G5" s="170"/>
      <c r="H5" s="176" t="s">
        <v>220</v>
      </c>
    </row>
    <row r="6" spans="1:8" ht="19.5" customHeight="1">
      <c r="A6" s="117"/>
      <c r="B6" s="117"/>
      <c r="C6" s="167"/>
      <c r="D6" s="117"/>
      <c r="E6" s="104" t="s">
        <v>64</v>
      </c>
      <c r="F6" s="104" t="s">
        <v>331</v>
      </c>
      <c r="G6" s="104" t="s">
        <v>332</v>
      </c>
      <c r="H6" s="156"/>
    </row>
    <row r="7" spans="1:8" ht="19.5" customHeight="1">
      <c r="A7" s="100" t="s">
        <v>67</v>
      </c>
      <c r="B7" s="87" t="s">
        <v>67</v>
      </c>
      <c r="C7" s="105">
        <f aca="true" t="shared" si="0" ref="C7:C16">SUM(D7,F7:H7)</f>
        <v>0</v>
      </c>
      <c r="D7" s="106" t="s">
        <v>67</v>
      </c>
      <c r="E7" s="107">
        <f aca="true" t="shared" si="1" ref="E7:E16">SUM(F7:G7)</f>
        <v>0</v>
      </c>
      <c r="F7" s="108" t="s">
        <v>67</v>
      </c>
      <c r="G7" s="109" t="s">
        <v>67</v>
      </c>
      <c r="H7" s="110" t="s">
        <v>67</v>
      </c>
    </row>
    <row r="8" spans="1:8" ht="19.5" customHeight="1">
      <c r="A8" s="100" t="s">
        <v>67</v>
      </c>
      <c r="B8" s="87" t="s">
        <v>67</v>
      </c>
      <c r="C8" s="105">
        <f t="shared" si="0"/>
        <v>0</v>
      </c>
      <c r="D8" s="106" t="s">
        <v>67</v>
      </c>
      <c r="E8" s="107">
        <f t="shared" si="1"/>
        <v>0</v>
      </c>
      <c r="F8" s="108" t="s">
        <v>67</v>
      </c>
      <c r="G8" s="109" t="s">
        <v>67</v>
      </c>
      <c r="H8" s="110" t="s">
        <v>67</v>
      </c>
    </row>
    <row r="9" spans="1:8" ht="19.5" customHeight="1">
      <c r="A9" s="100" t="s">
        <v>67</v>
      </c>
      <c r="B9" s="87" t="s">
        <v>67</v>
      </c>
      <c r="C9" s="105">
        <f t="shared" si="0"/>
        <v>0</v>
      </c>
      <c r="D9" s="106" t="s">
        <v>67</v>
      </c>
      <c r="E9" s="107">
        <f t="shared" si="1"/>
        <v>0</v>
      </c>
      <c r="F9" s="108" t="s">
        <v>67</v>
      </c>
      <c r="G9" s="109" t="s">
        <v>67</v>
      </c>
      <c r="H9" s="110" t="s">
        <v>67</v>
      </c>
    </row>
    <row r="10" spans="1:8" ht="19.5" customHeight="1">
      <c r="A10" s="100" t="s">
        <v>67</v>
      </c>
      <c r="B10" s="87" t="s">
        <v>67</v>
      </c>
      <c r="C10" s="105">
        <f t="shared" si="0"/>
        <v>0</v>
      </c>
      <c r="D10" s="106" t="s">
        <v>67</v>
      </c>
      <c r="E10" s="107">
        <f t="shared" si="1"/>
        <v>0</v>
      </c>
      <c r="F10" s="108" t="s">
        <v>67</v>
      </c>
      <c r="G10" s="109" t="s">
        <v>67</v>
      </c>
      <c r="H10" s="110" t="s">
        <v>67</v>
      </c>
    </row>
    <row r="11" spans="1:8" ht="19.5" customHeight="1">
      <c r="A11" s="100" t="s">
        <v>67</v>
      </c>
      <c r="B11" s="87" t="s">
        <v>67</v>
      </c>
      <c r="C11" s="105">
        <f t="shared" si="0"/>
        <v>0</v>
      </c>
      <c r="D11" s="106" t="s">
        <v>67</v>
      </c>
      <c r="E11" s="107">
        <f t="shared" si="1"/>
        <v>0</v>
      </c>
      <c r="F11" s="108" t="s">
        <v>67</v>
      </c>
      <c r="G11" s="109" t="s">
        <v>67</v>
      </c>
      <c r="H11" s="110" t="s">
        <v>67</v>
      </c>
    </row>
    <row r="12" spans="1:8" ht="19.5" customHeight="1">
      <c r="A12" s="100" t="s">
        <v>67</v>
      </c>
      <c r="B12" s="87" t="s">
        <v>67</v>
      </c>
      <c r="C12" s="105">
        <f t="shared" si="0"/>
        <v>0</v>
      </c>
      <c r="D12" s="106" t="s">
        <v>67</v>
      </c>
      <c r="E12" s="107">
        <f t="shared" si="1"/>
        <v>0</v>
      </c>
      <c r="F12" s="108" t="s">
        <v>67</v>
      </c>
      <c r="G12" s="109" t="s">
        <v>67</v>
      </c>
      <c r="H12" s="110" t="s">
        <v>67</v>
      </c>
    </row>
    <row r="13" spans="1:8" ht="19.5" customHeight="1">
      <c r="A13" s="100" t="s">
        <v>67</v>
      </c>
      <c r="B13" s="87" t="s">
        <v>67</v>
      </c>
      <c r="C13" s="105">
        <f t="shared" si="0"/>
        <v>0</v>
      </c>
      <c r="D13" s="106" t="s">
        <v>67</v>
      </c>
      <c r="E13" s="107">
        <f t="shared" si="1"/>
        <v>0</v>
      </c>
      <c r="F13" s="108" t="s">
        <v>67</v>
      </c>
      <c r="G13" s="109" t="s">
        <v>67</v>
      </c>
      <c r="H13" s="110" t="s">
        <v>67</v>
      </c>
    </row>
    <row r="14" spans="1:8" ht="19.5" customHeight="1">
      <c r="A14" s="100" t="s">
        <v>67</v>
      </c>
      <c r="B14" s="87" t="s">
        <v>67</v>
      </c>
      <c r="C14" s="105">
        <f t="shared" si="0"/>
        <v>0</v>
      </c>
      <c r="D14" s="106" t="s">
        <v>67</v>
      </c>
      <c r="E14" s="107">
        <f t="shared" si="1"/>
        <v>0</v>
      </c>
      <c r="F14" s="108" t="s">
        <v>67</v>
      </c>
      <c r="G14" s="109" t="s">
        <v>67</v>
      </c>
      <c r="H14" s="110" t="s">
        <v>67</v>
      </c>
    </row>
    <row r="15" spans="1:8" ht="19.5" customHeight="1">
      <c r="A15" s="100" t="s">
        <v>67</v>
      </c>
      <c r="B15" s="87" t="s">
        <v>67</v>
      </c>
      <c r="C15" s="105">
        <f t="shared" si="0"/>
        <v>0</v>
      </c>
      <c r="D15" s="106" t="s">
        <v>67</v>
      </c>
      <c r="E15" s="107">
        <f t="shared" si="1"/>
        <v>0</v>
      </c>
      <c r="F15" s="108" t="s">
        <v>67</v>
      </c>
      <c r="G15" s="109" t="s">
        <v>67</v>
      </c>
      <c r="H15" s="110" t="s">
        <v>67</v>
      </c>
    </row>
    <row r="16" spans="1:8" ht="19.5" customHeight="1">
      <c r="A16" s="100" t="s">
        <v>67</v>
      </c>
      <c r="B16" s="87" t="s">
        <v>67</v>
      </c>
      <c r="C16" s="105">
        <f t="shared" si="0"/>
        <v>0</v>
      </c>
      <c r="D16" s="106" t="s">
        <v>67</v>
      </c>
      <c r="E16" s="107">
        <f t="shared" si="1"/>
        <v>0</v>
      </c>
      <c r="F16" s="108" t="s">
        <v>67</v>
      </c>
      <c r="G16" s="109" t="s">
        <v>67</v>
      </c>
      <c r="H16" s="110" t="s">
        <v>67</v>
      </c>
    </row>
  </sheetData>
  <sheetProtection/>
  <mergeCells count="8">
    <mergeCell ref="A2:H2"/>
    <mergeCell ref="A4:A6"/>
    <mergeCell ref="B4:B6"/>
    <mergeCell ref="C4:H4"/>
    <mergeCell ref="C5:C6"/>
    <mergeCell ref="D5:D6"/>
    <mergeCell ref="H5:H6"/>
    <mergeCell ref="E5:G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27"/>
      <c r="B1" s="27"/>
      <c r="C1" s="27"/>
      <c r="D1" s="27"/>
      <c r="E1" s="102" t="s">
        <v>339</v>
      </c>
    </row>
    <row r="2" spans="1:5" ht="19.5" customHeight="1">
      <c r="A2" s="128" t="s">
        <v>340</v>
      </c>
      <c r="B2" s="128"/>
      <c r="C2" s="128"/>
      <c r="D2" s="128"/>
      <c r="E2" s="128"/>
    </row>
    <row r="3" spans="1:5" ht="19.5" customHeight="1">
      <c r="A3" s="83"/>
      <c r="B3" s="83"/>
      <c r="C3" s="83"/>
      <c r="D3" s="83"/>
      <c r="E3" s="7" t="s">
        <v>2</v>
      </c>
    </row>
    <row r="4" spans="1:5" ht="19.5" customHeight="1">
      <c r="A4" s="147" t="s">
        <v>85</v>
      </c>
      <c r="B4" s="147"/>
      <c r="C4" s="147" t="s">
        <v>341</v>
      </c>
      <c r="D4" s="147"/>
      <c r="E4" s="147"/>
    </row>
    <row r="5" spans="1:5" ht="19.5" customHeight="1">
      <c r="A5" s="177" t="s">
        <v>62</v>
      </c>
      <c r="B5" s="114" t="s">
        <v>89</v>
      </c>
      <c r="C5" s="114" t="s">
        <v>53</v>
      </c>
      <c r="D5" s="114" t="s">
        <v>86</v>
      </c>
      <c r="E5" s="147" t="s">
        <v>87</v>
      </c>
    </row>
    <row r="6" spans="1:5" ht="19.5" customHeight="1">
      <c r="A6" s="177"/>
      <c r="B6" s="114"/>
      <c r="C6" s="114"/>
      <c r="D6" s="114"/>
      <c r="E6" s="147"/>
    </row>
    <row r="7" spans="1:5" ht="19.5" customHeight="1">
      <c r="A7" s="35" t="s">
        <v>67</v>
      </c>
      <c r="B7" s="35" t="s">
        <v>67</v>
      </c>
      <c r="C7" s="39">
        <f aca="true" t="shared" si="0" ref="C7:C16">SUM(D7:E7)</f>
        <v>0</v>
      </c>
      <c r="D7" s="39" t="s">
        <v>67</v>
      </c>
      <c r="E7" s="39" t="s">
        <v>67</v>
      </c>
    </row>
    <row r="8" spans="1:5" ht="19.5" customHeight="1">
      <c r="A8" s="35" t="s">
        <v>67</v>
      </c>
      <c r="B8" s="35" t="s">
        <v>67</v>
      </c>
      <c r="C8" s="39">
        <f t="shared" si="0"/>
        <v>0</v>
      </c>
      <c r="D8" s="39" t="s">
        <v>67</v>
      </c>
      <c r="E8" s="39" t="s">
        <v>67</v>
      </c>
    </row>
    <row r="9" spans="1:5" ht="19.5" customHeight="1">
      <c r="A9" s="35" t="s">
        <v>67</v>
      </c>
      <c r="B9" s="35" t="s">
        <v>67</v>
      </c>
      <c r="C9" s="39">
        <f t="shared" si="0"/>
        <v>0</v>
      </c>
      <c r="D9" s="39" t="s">
        <v>67</v>
      </c>
      <c r="E9" s="39" t="s">
        <v>67</v>
      </c>
    </row>
    <row r="10" spans="1:5" ht="19.5" customHeight="1">
      <c r="A10" s="35" t="s">
        <v>67</v>
      </c>
      <c r="B10" s="35" t="s">
        <v>67</v>
      </c>
      <c r="C10" s="39">
        <f t="shared" si="0"/>
        <v>0</v>
      </c>
      <c r="D10" s="39" t="s">
        <v>67</v>
      </c>
      <c r="E10" s="39" t="s">
        <v>67</v>
      </c>
    </row>
    <row r="11" spans="1:5" ht="19.5" customHeight="1">
      <c r="A11" s="35" t="s">
        <v>67</v>
      </c>
      <c r="B11" s="35" t="s">
        <v>67</v>
      </c>
      <c r="C11" s="39">
        <f t="shared" si="0"/>
        <v>0</v>
      </c>
      <c r="D11" s="39" t="s">
        <v>67</v>
      </c>
      <c r="E11" s="39" t="s">
        <v>67</v>
      </c>
    </row>
    <row r="12" spans="1:5" ht="19.5" customHeight="1">
      <c r="A12" s="35" t="s">
        <v>67</v>
      </c>
      <c r="B12" s="35" t="s">
        <v>67</v>
      </c>
      <c r="C12" s="39">
        <f t="shared" si="0"/>
        <v>0</v>
      </c>
      <c r="D12" s="39" t="s">
        <v>67</v>
      </c>
      <c r="E12" s="39" t="s">
        <v>67</v>
      </c>
    </row>
    <row r="13" spans="1:5" ht="19.5" customHeight="1">
      <c r="A13" s="35" t="s">
        <v>67</v>
      </c>
      <c r="B13" s="35" t="s">
        <v>67</v>
      </c>
      <c r="C13" s="39">
        <f t="shared" si="0"/>
        <v>0</v>
      </c>
      <c r="D13" s="39" t="s">
        <v>67</v>
      </c>
      <c r="E13" s="39" t="s">
        <v>67</v>
      </c>
    </row>
    <row r="14" spans="1:5" ht="19.5" customHeight="1">
      <c r="A14" s="35" t="s">
        <v>67</v>
      </c>
      <c r="B14" s="35" t="s">
        <v>67</v>
      </c>
      <c r="C14" s="39">
        <f t="shared" si="0"/>
        <v>0</v>
      </c>
      <c r="D14" s="39" t="s">
        <v>67</v>
      </c>
      <c r="E14" s="39" t="s">
        <v>67</v>
      </c>
    </row>
    <row r="15" spans="1:5" ht="19.5" customHeight="1">
      <c r="A15" s="35" t="s">
        <v>67</v>
      </c>
      <c r="B15" s="35" t="s">
        <v>67</v>
      </c>
      <c r="C15" s="39">
        <f t="shared" si="0"/>
        <v>0</v>
      </c>
      <c r="D15" s="39" t="s">
        <v>67</v>
      </c>
      <c r="E15" s="39" t="s">
        <v>67</v>
      </c>
    </row>
    <row r="16" spans="1:5" ht="19.5" customHeight="1">
      <c r="A16" s="35" t="s">
        <v>67</v>
      </c>
      <c r="B16" s="35" t="s">
        <v>67</v>
      </c>
      <c r="C16" s="39">
        <f t="shared" si="0"/>
        <v>0</v>
      </c>
      <c r="D16" s="39" t="s">
        <v>67</v>
      </c>
      <c r="E16" s="39" t="s">
        <v>67</v>
      </c>
    </row>
  </sheetData>
  <sheetProtection/>
  <mergeCells count="8">
    <mergeCell ref="A2:E2"/>
    <mergeCell ref="C4:E4"/>
    <mergeCell ref="E5:E6"/>
    <mergeCell ref="A5:A6"/>
    <mergeCell ref="B5:B6"/>
    <mergeCell ref="D5:D6"/>
    <mergeCell ref="C5:C6"/>
    <mergeCell ref="A4:B4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38.33203125" style="0" customWidth="1"/>
    <col min="3" max="3" width="22.83203125" style="0" customWidth="1"/>
    <col min="4" max="9" width="15.5" style="0" customWidth="1"/>
    <col min="10" max="14" width="12.83203125" style="0" customWidth="1"/>
  </cols>
  <sheetData>
    <row r="1" spans="2:14" ht="19.5" customHeight="1">
      <c r="B1" s="27"/>
      <c r="C1" s="27"/>
      <c r="D1" s="27"/>
      <c r="E1" s="27"/>
      <c r="F1" s="27"/>
      <c r="G1" s="27"/>
      <c r="H1" s="27"/>
      <c r="I1" s="27"/>
      <c r="J1" s="27"/>
      <c r="K1" s="28"/>
      <c r="N1" s="29" t="s">
        <v>50</v>
      </c>
    </row>
    <row r="2" spans="1:14" ht="19.5" customHeight="1">
      <c r="A2" s="128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9.5" customHeight="1">
      <c r="A3" s="30"/>
      <c r="B3" s="30"/>
      <c r="C3" s="31"/>
      <c r="D3" s="31"/>
      <c r="E3" s="31"/>
      <c r="F3" s="31"/>
      <c r="G3" s="32"/>
      <c r="H3" s="32"/>
      <c r="I3" s="32"/>
      <c r="J3" s="32"/>
      <c r="K3" s="33"/>
      <c r="N3" s="7" t="s">
        <v>2</v>
      </c>
    </row>
    <row r="4" spans="1:14" ht="19.5" customHeight="1">
      <c r="A4" s="122" t="s">
        <v>52</v>
      </c>
      <c r="B4" s="122"/>
      <c r="C4" s="126" t="s">
        <v>53</v>
      </c>
      <c r="D4" s="123" t="s">
        <v>54</v>
      </c>
      <c r="E4" s="116" t="s">
        <v>55</v>
      </c>
      <c r="F4" s="116" t="s">
        <v>56</v>
      </c>
      <c r="G4" s="99" t="s">
        <v>57</v>
      </c>
      <c r="H4" s="116" t="s">
        <v>58</v>
      </c>
      <c r="I4" s="118" t="s">
        <v>59</v>
      </c>
      <c r="J4" s="120" t="s">
        <v>60</v>
      </c>
      <c r="K4" s="121"/>
      <c r="L4" s="121"/>
      <c r="M4" s="121"/>
      <c r="N4" s="114" t="s">
        <v>61</v>
      </c>
    </row>
    <row r="5" spans="1:14" ht="19.5" customHeight="1">
      <c r="A5" s="114" t="s">
        <v>62</v>
      </c>
      <c r="B5" s="114" t="s">
        <v>63</v>
      </c>
      <c r="C5" s="126"/>
      <c r="D5" s="123"/>
      <c r="E5" s="116"/>
      <c r="F5" s="116"/>
      <c r="G5" s="99"/>
      <c r="H5" s="116"/>
      <c r="I5" s="118"/>
      <c r="J5" s="114" t="s">
        <v>64</v>
      </c>
      <c r="K5" s="114" t="s">
        <v>65</v>
      </c>
      <c r="L5" s="114" t="s">
        <v>66</v>
      </c>
      <c r="M5" s="114" t="s">
        <v>60</v>
      </c>
      <c r="N5" s="114"/>
    </row>
    <row r="6" spans="1:14" ht="19.5" customHeight="1">
      <c r="A6" s="114"/>
      <c r="B6" s="114"/>
      <c r="C6" s="127"/>
      <c r="D6" s="124"/>
      <c r="E6" s="117"/>
      <c r="F6" s="117"/>
      <c r="G6" s="125"/>
      <c r="H6" s="117"/>
      <c r="I6" s="119"/>
      <c r="J6" s="115"/>
      <c r="K6" s="115"/>
      <c r="L6" s="115"/>
      <c r="M6" s="115"/>
      <c r="N6" s="115"/>
    </row>
    <row r="7" spans="1:14" ht="19.5" customHeight="1">
      <c r="A7" s="35" t="s">
        <v>67</v>
      </c>
      <c r="B7" s="35" t="s">
        <v>53</v>
      </c>
      <c r="C7" s="36">
        <v>21638909.74</v>
      </c>
      <c r="D7" s="37">
        <v>0</v>
      </c>
      <c r="E7" s="37">
        <v>21638909.74</v>
      </c>
      <c r="F7" s="38">
        <v>0</v>
      </c>
      <c r="G7" s="39">
        <v>0</v>
      </c>
      <c r="H7" s="39">
        <v>0</v>
      </c>
      <c r="I7" s="39">
        <v>0</v>
      </c>
      <c r="J7" s="39">
        <f aca="true" t="shared" si="0" ref="J7:J23">SUM(K7:M7)</f>
        <v>0</v>
      </c>
      <c r="K7" s="39">
        <v>0</v>
      </c>
      <c r="L7" s="39">
        <v>0</v>
      </c>
      <c r="M7" s="39">
        <v>0</v>
      </c>
      <c r="N7" s="39">
        <v>0</v>
      </c>
    </row>
    <row r="8" spans="1:14" ht="19.5" customHeight="1">
      <c r="A8" s="35" t="s">
        <v>67</v>
      </c>
      <c r="B8" s="35" t="s">
        <v>68</v>
      </c>
      <c r="C8" s="36">
        <v>21638909.74</v>
      </c>
      <c r="D8" s="37">
        <v>0</v>
      </c>
      <c r="E8" s="37">
        <v>21638909.74</v>
      </c>
      <c r="F8" s="38">
        <v>0</v>
      </c>
      <c r="G8" s="39">
        <v>0</v>
      </c>
      <c r="H8" s="39">
        <v>0</v>
      </c>
      <c r="I8" s="39">
        <v>0</v>
      </c>
      <c r="J8" s="39">
        <f t="shared" si="0"/>
        <v>0</v>
      </c>
      <c r="K8" s="39">
        <v>0</v>
      </c>
      <c r="L8" s="39">
        <v>0</v>
      </c>
      <c r="M8" s="39">
        <v>0</v>
      </c>
      <c r="N8" s="39">
        <v>0</v>
      </c>
    </row>
    <row r="9" spans="1:14" ht="19.5" customHeight="1">
      <c r="A9" s="35" t="s">
        <v>67</v>
      </c>
      <c r="B9" s="35" t="s">
        <v>69</v>
      </c>
      <c r="C9" s="36">
        <v>17942776.66</v>
      </c>
      <c r="D9" s="37">
        <v>0</v>
      </c>
      <c r="E9" s="37">
        <v>17942776.66</v>
      </c>
      <c r="F9" s="38">
        <v>0</v>
      </c>
      <c r="G9" s="39">
        <v>0</v>
      </c>
      <c r="H9" s="39">
        <v>0</v>
      </c>
      <c r="I9" s="39">
        <v>0</v>
      </c>
      <c r="J9" s="39">
        <f t="shared" si="0"/>
        <v>0</v>
      </c>
      <c r="K9" s="39">
        <v>0</v>
      </c>
      <c r="L9" s="39">
        <v>0</v>
      </c>
      <c r="M9" s="39">
        <v>0</v>
      </c>
      <c r="N9" s="39">
        <v>0</v>
      </c>
    </row>
    <row r="10" spans="1:14" ht="19.5" customHeight="1">
      <c r="A10" s="35" t="s">
        <v>70</v>
      </c>
      <c r="B10" s="35" t="s">
        <v>71</v>
      </c>
      <c r="C10" s="36">
        <v>8244669.6</v>
      </c>
      <c r="D10" s="37">
        <v>0</v>
      </c>
      <c r="E10" s="37">
        <v>8244669.6</v>
      </c>
      <c r="F10" s="38">
        <v>0</v>
      </c>
      <c r="G10" s="39">
        <v>0</v>
      </c>
      <c r="H10" s="39">
        <v>0</v>
      </c>
      <c r="I10" s="39">
        <v>0</v>
      </c>
      <c r="J10" s="39">
        <f t="shared" si="0"/>
        <v>0</v>
      </c>
      <c r="K10" s="39">
        <v>0</v>
      </c>
      <c r="L10" s="39">
        <v>0</v>
      </c>
      <c r="M10" s="39">
        <v>0</v>
      </c>
      <c r="N10" s="39">
        <v>0</v>
      </c>
    </row>
    <row r="11" spans="1:14" ht="19.5" customHeight="1">
      <c r="A11" s="35" t="s">
        <v>70</v>
      </c>
      <c r="B11" s="35" t="s">
        <v>72</v>
      </c>
      <c r="C11" s="36">
        <v>6607200</v>
      </c>
      <c r="D11" s="37">
        <v>0</v>
      </c>
      <c r="E11" s="37">
        <v>6607200</v>
      </c>
      <c r="F11" s="38">
        <v>0</v>
      </c>
      <c r="G11" s="39">
        <v>0</v>
      </c>
      <c r="H11" s="39">
        <v>0</v>
      </c>
      <c r="I11" s="39">
        <v>0</v>
      </c>
      <c r="J11" s="39">
        <f t="shared" si="0"/>
        <v>0</v>
      </c>
      <c r="K11" s="39">
        <v>0</v>
      </c>
      <c r="L11" s="39">
        <v>0</v>
      </c>
      <c r="M11" s="39">
        <v>0</v>
      </c>
      <c r="N11" s="39">
        <v>0</v>
      </c>
    </row>
    <row r="12" spans="1:14" ht="19.5" customHeight="1">
      <c r="A12" s="35" t="s">
        <v>70</v>
      </c>
      <c r="B12" s="35" t="s">
        <v>73</v>
      </c>
      <c r="C12" s="36">
        <v>1000000</v>
      </c>
      <c r="D12" s="37">
        <v>0</v>
      </c>
      <c r="E12" s="37">
        <v>1000000</v>
      </c>
      <c r="F12" s="38">
        <v>0</v>
      </c>
      <c r="G12" s="39">
        <v>0</v>
      </c>
      <c r="H12" s="39">
        <v>0</v>
      </c>
      <c r="I12" s="39">
        <v>0</v>
      </c>
      <c r="J12" s="39">
        <f t="shared" si="0"/>
        <v>0</v>
      </c>
      <c r="K12" s="39">
        <v>0</v>
      </c>
      <c r="L12" s="39">
        <v>0</v>
      </c>
      <c r="M12" s="39">
        <v>0</v>
      </c>
      <c r="N12" s="39">
        <v>0</v>
      </c>
    </row>
    <row r="13" spans="1:14" ht="19.5" customHeight="1">
      <c r="A13" s="35" t="s">
        <v>70</v>
      </c>
      <c r="B13" s="35" t="s">
        <v>74</v>
      </c>
      <c r="C13" s="36">
        <v>34300</v>
      </c>
      <c r="D13" s="37">
        <v>0</v>
      </c>
      <c r="E13" s="37">
        <v>34300</v>
      </c>
      <c r="F13" s="38">
        <v>0</v>
      </c>
      <c r="G13" s="39">
        <v>0</v>
      </c>
      <c r="H13" s="39">
        <v>0</v>
      </c>
      <c r="I13" s="39">
        <v>0</v>
      </c>
      <c r="J13" s="39">
        <f t="shared" si="0"/>
        <v>0</v>
      </c>
      <c r="K13" s="39">
        <v>0</v>
      </c>
      <c r="L13" s="39">
        <v>0</v>
      </c>
      <c r="M13" s="39">
        <v>0</v>
      </c>
      <c r="N13" s="39">
        <v>0</v>
      </c>
    </row>
    <row r="14" spans="1:14" ht="19.5" customHeight="1">
      <c r="A14" s="35" t="s">
        <v>70</v>
      </c>
      <c r="B14" s="35" t="s">
        <v>75</v>
      </c>
      <c r="C14" s="36">
        <v>1010574.8</v>
      </c>
      <c r="D14" s="37">
        <v>0</v>
      </c>
      <c r="E14" s="37">
        <v>1010574.8</v>
      </c>
      <c r="F14" s="38">
        <v>0</v>
      </c>
      <c r="G14" s="39">
        <v>0</v>
      </c>
      <c r="H14" s="39">
        <v>0</v>
      </c>
      <c r="I14" s="39">
        <v>0</v>
      </c>
      <c r="J14" s="39">
        <f t="shared" si="0"/>
        <v>0</v>
      </c>
      <c r="K14" s="39">
        <v>0</v>
      </c>
      <c r="L14" s="39">
        <v>0</v>
      </c>
      <c r="M14" s="39">
        <v>0</v>
      </c>
      <c r="N14" s="39">
        <v>0</v>
      </c>
    </row>
    <row r="15" spans="1:14" ht="19.5" customHeight="1">
      <c r="A15" s="35" t="s">
        <v>70</v>
      </c>
      <c r="B15" s="35" t="s">
        <v>76</v>
      </c>
      <c r="C15" s="36">
        <v>402320.1</v>
      </c>
      <c r="D15" s="37">
        <v>0</v>
      </c>
      <c r="E15" s="37">
        <v>402320.1</v>
      </c>
      <c r="F15" s="38">
        <v>0</v>
      </c>
      <c r="G15" s="39">
        <v>0</v>
      </c>
      <c r="H15" s="39">
        <v>0</v>
      </c>
      <c r="I15" s="39">
        <v>0</v>
      </c>
      <c r="J15" s="39">
        <f t="shared" si="0"/>
        <v>0</v>
      </c>
      <c r="K15" s="39">
        <v>0</v>
      </c>
      <c r="L15" s="39">
        <v>0</v>
      </c>
      <c r="M15" s="39">
        <v>0</v>
      </c>
      <c r="N15" s="39">
        <v>0</v>
      </c>
    </row>
    <row r="16" spans="1:14" ht="19.5" customHeight="1">
      <c r="A16" s="35" t="s">
        <v>70</v>
      </c>
      <c r="B16" s="35" t="s">
        <v>77</v>
      </c>
      <c r="C16" s="36">
        <v>643712.16</v>
      </c>
      <c r="D16" s="37">
        <v>0</v>
      </c>
      <c r="E16" s="37">
        <v>643712.16</v>
      </c>
      <c r="F16" s="38">
        <v>0</v>
      </c>
      <c r="G16" s="39">
        <v>0</v>
      </c>
      <c r="H16" s="39">
        <v>0</v>
      </c>
      <c r="I16" s="39">
        <v>0</v>
      </c>
      <c r="J16" s="39">
        <f t="shared" si="0"/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19.5" customHeight="1">
      <c r="A17" s="35" t="s">
        <v>67</v>
      </c>
      <c r="B17" s="35" t="s">
        <v>78</v>
      </c>
      <c r="C17" s="36">
        <v>3696133.08</v>
      </c>
      <c r="D17" s="37">
        <v>0</v>
      </c>
      <c r="E17" s="37">
        <v>3696133.08</v>
      </c>
      <c r="F17" s="38">
        <v>0</v>
      </c>
      <c r="G17" s="39">
        <v>0</v>
      </c>
      <c r="H17" s="39">
        <v>0</v>
      </c>
      <c r="I17" s="39">
        <v>0</v>
      </c>
      <c r="J17" s="39">
        <f t="shared" si="0"/>
        <v>0</v>
      </c>
      <c r="K17" s="39">
        <v>0</v>
      </c>
      <c r="L17" s="39">
        <v>0</v>
      </c>
      <c r="M17" s="39">
        <v>0</v>
      </c>
      <c r="N17" s="39">
        <v>0</v>
      </c>
    </row>
    <row r="18" spans="1:14" ht="19.5" customHeight="1">
      <c r="A18" s="35" t="s">
        <v>79</v>
      </c>
      <c r="B18" s="35" t="s">
        <v>80</v>
      </c>
      <c r="C18" s="36">
        <v>511441.38</v>
      </c>
      <c r="D18" s="37">
        <v>0</v>
      </c>
      <c r="E18" s="37">
        <v>511441.38</v>
      </c>
      <c r="F18" s="38">
        <v>0</v>
      </c>
      <c r="G18" s="39">
        <v>0</v>
      </c>
      <c r="H18" s="39">
        <v>0</v>
      </c>
      <c r="I18" s="39">
        <v>0</v>
      </c>
      <c r="J18" s="39">
        <f t="shared" si="0"/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ht="19.5" customHeight="1">
      <c r="A19" s="35" t="s">
        <v>79</v>
      </c>
      <c r="B19" s="35" t="s">
        <v>73</v>
      </c>
      <c r="C19" s="36">
        <v>3000000</v>
      </c>
      <c r="D19" s="37">
        <v>0</v>
      </c>
      <c r="E19" s="37">
        <v>3000000</v>
      </c>
      <c r="F19" s="38">
        <v>0</v>
      </c>
      <c r="G19" s="39">
        <v>0</v>
      </c>
      <c r="H19" s="39">
        <v>0</v>
      </c>
      <c r="I19" s="39">
        <v>0</v>
      </c>
      <c r="J19" s="39">
        <f t="shared" si="0"/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ht="19.5" customHeight="1">
      <c r="A20" s="35" t="s">
        <v>79</v>
      </c>
      <c r="B20" s="35" t="s">
        <v>75</v>
      </c>
      <c r="C20" s="36">
        <v>77760</v>
      </c>
      <c r="D20" s="37">
        <v>0</v>
      </c>
      <c r="E20" s="37">
        <v>77760</v>
      </c>
      <c r="F20" s="38">
        <v>0</v>
      </c>
      <c r="G20" s="39">
        <v>0</v>
      </c>
      <c r="H20" s="39">
        <v>0</v>
      </c>
      <c r="I20" s="39">
        <v>0</v>
      </c>
      <c r="J20" s="39">
        <f t="shared" si="0"/>
        <v>0</v>
      </c>
      <c r="K20" s="39">
        <v>0</v>
      </c>
      <c r="L20" s="39">
        <v>0</v>
      </c>
      <c r="M20" s="39">
        <v>0</v>
      </c>
      <c r="N20" s="39">
        <v>0</v>
      </c>
    </row>
    <row r="21" spans="1:14" ht="19.5" customHeight="1">
      <c r="A21" s="35" t="s">
        <v>79</v>
      </c>
      <c r="B21" s="35" t="s">
        <v>81</v>
      </c>
      <c r="C21" s="36">
        <v>31104</v>
      </c>
      <c r="D21" s="37">
        <v>0</v>
      </c>
      <c r="E21" s="37">
        <v>31104</v>
      </c>
      <c r="F21" s="38">
        <v>0</v>
      </c>
      <c r="G21" s="39">
        <v>0</v>
      </c>
      <c r="H21" s="39">
        <v>0</v>
      </c>
      <c r="I21" s="39">
        <v>0</v>
      </c>
      <c r="J21" s="39">
        <f t="shared" si="0"/>
        <v>0</v>
      </c>
      <c r="K21" s="39">
        <v>0</v>
      </c>
      <c r="L21" s="39">
        <v>0</v>
      </c>
      <c r="M21" s="39">
        <v>0</v>
      </c>
      <c r="N21" s="39">
        <v>0</v>
      </c>
    </row>
    <row r="22" spans="1:14" ht="19.5" customHeight="1">
      <c r="A22" s="35" t="s">
        <v>79</v>
      </c>
      <c r="B22" s="35" t="s">
        <v>82</v>
      </c>
      <c r="C22" s="36">
        <v>29164.5</v>
      </c>
      <c r="D22" s="37">
        <v>0</v>
      </c>
      <c r="E22" s="37">
        <v>29164.5</v>
      </c>
      <c r="F22" s="38">
        <v>0</v>
      </c>
      <c r="G22" s="39">
        <v>0</v>
      </c>
      <c r="H22" s="39">
        <v>0</v>
      </c>
      <c r="I22" s="39">
        <v>0</v>
      </c>
      <c r="J22" s="39">
        <f t="shared" si="0"/>
        <v>0</v>
      </c>
      <c r="K22" s="39">
        <v>0</v>
      </c>
      <c r="L22" s="39">
        <v>0</v>
      </c>
      <c r="M22" s="39">
        <v>0</v>
      </c>
      <c r="N22" s="39">
        <v>0</v>
      </c>
    </row>
    <row r="23" spans="1:14" ht="19.5" customHeight="1">
      <c r="A23" s="35" t="s">
        <v>79</v>
      </c>
      <c r="B23" s="35" t="s">
        <v>77</v>
      </c>
      <c r="C23" s="36">
        <v>46663.2</v>
      </c>
      <c r="D23" s="37">
        <v>0</v>
      </c>
      <c r="E23" s="37">
        <v>46663.2</v>
      </c>
      <c r="F23" s="38">
        <v>0</v>
      </c>
      <c r="G23" s="39">
        <v>0</v>
      </c>
      <c r="H23" s="39">
        <v>0</v>
      </c>
      <c r="I23" s="39">
        <v>0</v>
      </c>
      <c r="J23" s="39">
        <f t="shared" si="0"/>
        <v>0</v>
      </c>
      <c r="K23" s="39">
        <v>0</v>
      </c>
      <c r="L23" s="39">
        <v>0</v>
      </c>
      <c r="M23" s="39">
        <v>0</v>
      </c>
      <c r="N23" s="39">
        <v>0</v>
      </c>
    </row>
  </sheetData>
  <sheetProtection/>
  <mergeCells count="17">
    <mergeCell ref="C4:C6"/>
    <mergeCell ref="A2:N2"/>
    <mergeCell ref="H4:H6"/>
    <mergeCell ref="I4:I6"/>
    <mergeCell ref="J4:M4"/>
    <mergeCell ref="A5:A6"/>
    <mergeCell ref="A4:B4"/>
    <mergeCell ref="B5:B6"/>
    <mergeCell ref="D4:D6"/>
    <mergeCell ref="E4:E6"/>
    <mergeCell ref="F4:F6"/>
    <mergeCell ref="G4:G6"/>
    <mergeCell ref="N4:N6"/>
    <mergeCell ref="J5:J6"/>
    <mergeCell ref="K5:K6"/>
    <mergeCell ref="L5:L6"/>
    <mergeCell ref="M5:M6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0.5" style="0" bestFit="1" customWidth="1"/>
    <col min="2" max="2" width="52.16015625" style="0" customWidth="1"/>
    <col min="3" max="6" width="20.83203125" style="0" customWidth="1"/>
    <col min="7" max="8" width="8" style="0" customWidth="1"/>
  </cols>
  <sheetData>
    <row r="1" spans="1:6" ht="19.5" customHeight="1">
      <c r="A1" s="40"/>
      <c r="B1" s="40"/>
      <c r="C1" s="40"/>
      <c r="D1" s="40"/>
      <c r="E1" s="40"/>
      <c r="F1" s="41" t="s">
        <v>83</v>
      </c>
    </row>
    <row r="2" spans="1:6" ht="19.5" customHeight="1">
      <c r="A2" s="128" t="s">
        <v>84</v>
      </c>
      <c r="B2" s="128"/>
      <c r="C2" s="128"/>
      <c r="D2" s="128"/>
      <c r="E2" s="128"/>
      <c r="F2" s="128"/>
    </row>
    <row r="3" spans="1:6" ht="19.5" customHeight="1">
      <c r="A3" s="42"/>
      <c r="B3" s="42"/>
      <c r="C3" s="43"/>
      <c r="D3" s="43"/>
      <c r="E3" s="43"/>
      <c r="F3" s="7" t="s">
        <v>2</v>
      </c>
    </row>
    <row r="4" spans="1:6" ht="19.5" customHeight="1">
      <c r="A4" s="131" t="s">
        <v>85</v>
      </c>
      <c r="B4" s="131"/>
      <c r="C4" s="129" t="s">
        <v>53</v>
      </c>
      <c r="D4" s="129" t="s">
        <v>86</v>
      </c>
      <c r="E4" s="130" t="s">
        <v>87</v>
      </c>
      <c r="F4" s="130" t="s">
        <v>88</v>
      </c>
    </row>
    <row r="5" spans="1:6" ht="19.5" customHeight="1">
      <c r="A5" s="130" t="s">
        <v>62</v>
      </c>
      <c r="B5" s="130" t="s">
        <v>89</v>
      </c>
      <c r="C5" s="129"/>
      <c r="D5" s="129"/>
      <c r="E5" s="130"/>
      <c r="F5" s="130"/>
    </row>
    <row r="6" spans="1:6" ht="19.5" customHeight="1">
      <c r="A6" s="130"/>
      <c r="B6" s="130"/>
      <c r="C6" s="129"/>
      <c r="D6" s="129"/>
      <c r="E6" s="130"/>
      <c r="F6" s="130"/>
    </row>
    <row r="7" spans="1:6" ht="19.5" customHeight="1">
      <c r="A7" s="35" t="s">
        <v>67</v>
      </c>
      <c r="B7" s="35" t="s">
        <v>53</v>
      </c>
      <c r="C7" s="39">
        <f aca="true" t="shared" si="0" ref="C7:C23">SUM(D7:F7)</f>
        <v>21638909.740000002</v>
      </c>
      <c r="D7" s="39">
        <v>11961709.74</v>
      </c>
      <c r="E7" s="39">
        <v>9677200</v>
      </c>
      <c r="F7" s="39">
        <v>0</v>
      </c>
    </row>
    <row r="8" spans="1:6" ht="19.5" customHeight="1">
      <c r="A8" s="35" t="s">
        <v>67</v>
      </c>
      <c r="B8" s="35" t="s">
        <v>68</v>
      </c>
      <c r="C8" s="39">
        <f t="shared" si="0"/>
        <v>21638909.740000002</v>
      </c>
      <c r="D8" s="39">
        <v>11961709.74</v>
      </c>
      <c r="E8" s="39">
        <v>9677200</v>
      </c>
      <c r="F8" s="39">
        <v>0</v>
      </c>
    </row>
    <row r="9" spans="1:6" ht="19.5" customHeight="1">
      <c r="A9" s="35" t="s">
        <v>67</v>
      </c>
      <c r="B9" s="35" t="s">
        <v>69</v>
      </c>
      <c r="C9" s="39">
        <f t="shared" si="0"/>
        <v>17942776.66</v>
      </c>
      <c r="D9" s="39">
        <v>11095576.66</v>
      </c>
      <c r="E9" s="39">
        <v>6847200</v>
      </c>
      <c r="F9" s="39">
        <v>0</v>
      </c>
    </row>
    <row r="10" spans="1:6" ht="19.5" customHeight="1">
      <c r="A10" s="35" t="s">
        <v>70</v>
      </c>
      <c r="B10" s="35" t="s">
        <v>71</v>
      </c>
      <c r="C10" s="39">
        <f t="shared" si="0"/>
        <v>8244669.6</v>
      </c>
      <c r="D10" s="39">
        <v>8244669.6</v>
      </c>
      <c r="E10" s="39">
        <v>0</v>
      </c>
      <c r="F10" s="39">
        <v>0</v>
      </c>
    </row>
    <row r="11" spans="1:6" ht="19.5" customHeight="1">
      <c r="A11" s="35" t="s">
        <v>70</v>
      </c>
      <c r="B11" s="35" t="s">
        <v>72</v>
      </c>
      <c r="C11" s="39">
        <f t="shared" si="0"/>
        <v>6607200</v>
      </c>
      <c r="D11" s="39">
        <v>760000</v>
      </c>
      <c r="E11" s="39">
        <v>5847200</v>
      </c>
      <c r="F11" s="39">
        <v>0</v>
      </c>
    </row>
    <row r="12" spans="1:6" ht="19.5" customHeight="1">
      <c r="A12" s="35" t="s">
        <v>70</v>
      </c>
      <c r="B12" s="35" t="s">
        <v>73</v>
      </c>
      <c r="C12" s="39">
        <f t="shared" si="0"/>
        <v>1000000</v>
      </c>
      <c r="D12" s="39">
        <v>0</v>
      </c>
      <c r="E12" s="39">
        <v>1000000</v>
      </c>
      <c r="F12" s="39">
        <v>0</v>
      </c>
    </row>
    <row r="13" spans="1:6" ht="19.5" customHeight="1">
      <c r="A13" s="35" t="s">
        <v>70</v>
      </c>
      <c r="B13" s="35" t="s">
        <v>74</v>
      </c>
      <c r="C13" s="39">
        <f t="shared" si="0"/>
        <v>34300</v>
      </c>
      <c r="D13" s="39">
        <v>34300</v>
      </c>
      <c r="E13" s="39">
        <v>0</v>
      </c>
      <c r="F13" s="39">
        <v>0</v>
      </c>
    </row>
    <row r="14" spans="1:6" ht="19.5" customHeight="1">
      <c r="A14" s="35" t="s">
        <v>70</v>
      </c>
      <c r="B14" s="35" t="s">
        <v>75</v>
      </c>
      <c r="C14" s="39">
        <f t="shared" si="0"/>
        <v>1010574.8</v>
      </c>
      <c r="D14" s="39">
        <v>1010574.8</v>
      </c>
      <c r="E14" s="39">
        <v>0</v>
      </c>
      <c r="F14" s="39">
        <v>0</v>
      </c>
    </row>
    <row r="15" spans="1:6" ht="19.5" customHeight="1">
      <c r="A15" s="35" t="s">
        <v>70</v>
      </c>
      <c r="B15" s="35" t="s">
        <v>76</v>
      </c>
      <c r="C15" s="39">
        <f t="shared" si="0"/>
        <v>402320.1</v>
      </c>
      <c r="D15" s="39">
        <v>402320.1</v>
      </c>
      <c r="E15" s="39">
        <v>0</v>
      </c>
      <c r="F15" s="39">
        <v>0</v>
      </c>
    </row>
    <row r="16" spans="1:6" ht="19.5" customHeight="1">
      <c r="A16" s="35" t="s">
        <v>70</v>
      </c>
      <c r="B16" s="35" t="s">
        <v>77</v>
      </c>
      <c r="C16" s="39">
        <f t="shared" si="0"/>
        <v>643712.16</v>
      </c>
      <c r="D16" s="39">
        <v>643712.16</v>
      </c>
      <c r="E16" s="39">
        <v>0</v>
      </c>
      <c r="F16" s="39">
        <v>0</v>
      </c>
    </row>
    <row r="17" spans="1:6" ht="19.5" customHeight="1">
      <c r="A17" s="35" t="s">
        <v>67</v>
      </c>
      <c r="B17" s="35" t="s">
        <v>78</v>
      </c>
      <c r="C17" s="39">
        <f t="shared" si="0"/>
        <v>3696133.08</v>
      </c>
      <c r="D17" s="39">
        <v>866133.08</v>
      </c>
      <c r="E17" s="39">
        <v>2830000</v>
      </c>
      <c r="F17" s="39">
        <v>0</v>
      </c>
    </row>
    <row r="18" spans="1:6" ht="19.5" customHeight="1">
      <c r="A18" s="35" t="s">
        <v>79</v>
      </c>
      <c r="B18" s="35" t="s">
        <v>80</v>
      </c>
      <c r="C18" s="39">
        <f t="shared" si="0"/>
        <v>511441.38</v>
      </c>
      <c r="D18" s="39">
        <v>511441.38</v>
      </c>
      <c r="E18" s="39">
        <v>0</v>
      </c>
      <c r="F18" s="39">
        <v>0</v>
      </c>
    </row>
    <row r="19" spans="1:6" ht="19.5" customHeight="1">
      <c r="A19" s="35" t="s">
        <v>79</v>
      </c>
      <c r="B19" s="35" t="s">
        <v>73</v>
      </c>
      <c r="C19" s="39">
        <f t="shared" si="0"/>
        <v>3000000</v>
      </c>
      <c r="D19" s="39">
        <v>170000</v>
      </c>
      <c r="E19" s="39">
        <v>2830000</v>
      </c>
      <c r="F19" s="39">
        <v>0</v>
      </c>
    </row>
    <row r="20" spans="1:6" ht="19.5" customHeight="1">
      <c r="A20" s="35" t="s">
        <v>79</v>
      </c>
      <c r="B20" s="35" t="s">
        <v>75</v>
      </c>
      <c r="C20" s="39">
        <f t="shared" si="0"/>
        <v>77760</v>
      </c>
      <c r="D20" s="39">
        <v>77760</v>
      </c>
      <c r="E20" s="39">
        <v>0</v>
      </c>
      <c r="F20" s="39">
        <v>0</v>
      </c>
    </row>
    <row r="21" spans="1:6" ht="19.5" customHeight="1">
      <c r="A21" s="35" t="s">
        <v>79</v>
      </c>
      <c r="B21" s="35" t="s">
        <v>81</v>
      </c>
      <c r="C21" s="39">
        <f t="shared" si="0"/>
        <v>31104</v>
      </c>
      <c r="D21" s="39">
        <v>31104</v>
      </c>
      <c r="E21" s="39">
        <v>0</v>
      </c>
      <c r="F21" s="39">
        <v>0</v>
      </c>
    </row>
    <row r="22" spans="1:6" ht="19.5" customHeight="1">
      <c r="A22" s="35" t="s">
        <v>79</v>
      </c>
      <c r="B22" s="35" t="s">
        <v>82</v>
      </c>
      <c r="C22" s="39">
        <f t="shared" si="0"/>
        <v>29164.5</v>
      </c>
      <c r="D22" s="39">
        <v>29164.5</v>
      </c>
      <c r="E22" s="39">
        <v>0</v>
      </c>
      <c r="F22" s="39">
        <v>0</v>
      </c>
    </row>
    <row r="23" spans="1:6" ht="19.5" customHeight="1">
      <c r="A23" s="35" t="s">
        <v>79</v>
      </c>
      <c r="B23" s="35" t="s">
        <v>77</v>
      </c>
      <c r="C23" s="39">
        <f t="shared" si="0"/>
        <v>46663.2</v>
      </c>
      <c r="D23" s="39">
        <v>46663.2</v>
      </c>
      <c r="E23" s="39">
        <v>0</v>
      </c>
      <c r="F23" s="39">
        <v>0</v>
      </c>
    </row>
  </sheetData>
  <sheetProtection/>
  <mergeCells count="8">
    <mergeCell ref="A5:A6"/>
    <mergeCell ref="B5:B6"/>
    <mergeCell ref="A4:B4"/>
    <mergeCell ref="A2:F2"/>
    <mergeCell ref="C4:C6"/>
    <mergeCell ref="D4:D6"/>
    <mergeCell ref="E4:E6"/>
    <mergeCell ref="F4:F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7.66015625" style="0" customWidth="1"/>
    <col min="2" max="2" width="20.33203125" style="0" customWidth="1"/>
    <col min="3" max="3" width="47.66015625" style="0" customWidth="1"/>
    <col min="4" max="8" width="20.33203125" style="0" customWidth="1"/>
  </cols>
  <sheetData>
    <row r="1" spans="1:8" ht="19.5" customHeight="1">
      <c r="A1" s="44"/>
      <c r="B1" s="44"/>
      <c r="C1" s="44"/>
      <c r="D1" s="44"/>
      <c r="E1" s="44"/>
      <c r="F1" s="44"/>
      <c r="G1" s="44"/>
      <c r="H1" s="4" t="s">
        <v>90</v>
      </c>
    </row>
    <row r="2" spans="1:8" ht="19.5" customHeight="1">
      <c r="A2" s="128" t="s">
        <v>91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42"/>
      <c r="B3" s="42"/>
      <c r="C3" s="6"/>
      <c r="D3" s="6"/>
      <c r="E3" s="6"/>
      <c r="F3" s="6"/>
      <c r="G3" s="6"/>
      <c r="H3" s="7" t="s">
        <v>2</v>
      </c>
    </row>
    <row r="4" spans="1:8" ht="19.5" customHeight="1">
      <c r="A4" s="132" t="s">
        <v>3</v>
      </c>
      <c r="B4" s="134"/>
      <c r="C4" s="132" t="s">
        <v>4</v>
      </c>
      <c r="D4" s="133"/>
      <c r="E4" s="133"/>
      <c r="F4" s="133"/>
      <c r="G4" s="133"/>
      <c r="H4" s="134"/>
    </row>
    <row r="5" spans="1:8" ht="23.25" customHeight="1">
      <c r="A5" s="45" t="s">
        <v>5</v>
      </c>
      <c r="B5" s="46" t="s">
        <v>6</v>
      </c>
      <c r="C5" s="45" t="s">
        <v>5</v>
      </c>
      <c r="D5" s="47" t="s">
        <v>53</v>
      </c>
      <c r="E5" s="46" t="s">
        <v>92</v>
      </c>
      <c r="F5" s="48" t="s">
        <v>93</v>
      </c>
      <c r="G5" s="48" t="s">
        <v>94</v>
      </c>
      <c r="H5" s="48" t="s">
        <v>95</v>
      </c>
    </row>
    <row r="6" spans="1:8" ht="19.5" customHeight="1">
      <c r="A6" s="11" t="s">
        <v>96</v>
      </c>
      <c r="B6" s="49">
        <f>SUM(B7:B9)</f>
        <v>21638909.74</v>
      </c>
      <c r="C6" s="50" t="s">
        <v>97</v>
      </c>
      <c r="D6" s="51">
        <f aca="true" t="shared" si="0" ref="D6:D35">SUM(E6:H6)</f>
        <v>21638909.740000002</v>
      </c>
      <c r="E6" s="52">
        <f>SUM(E7:E35)</f>
        <v>21638909.740000002</v>
      </c>
      <c r="F6" s="52">
        <f>SUM(F7:F35)</f>
        <v>0</v>
      </c>
      <c r="G6" s="52">
        <f>SUM(G7:G35)</f>
        <v>0</v>
      </c>
      <c r="H6" s="53">
        <f>SUM(H7:H35)</f>
        <v>0</v>
      </c>
    </row>
    <row r="7" spans="1:8" ht="19.5" customHeight="1">
      <c r="A7" s="11" t="s">
        <v>98</v>
      </c>
      <c r="B7" s="54">
        <v>21638909.74</v>
      </c>
      <c r="C7" s="13" t="s">
        <v>99</v>
      </c>
      <c r="D7" s="55">
        <f t="shared" si="0"/>
        <v>19363310.98</v>
      </c>
      <c r="E7" s="56">
        <v>19363310.98</v>
      </c>
      <c r="F7" s="56">
        <v>0</v>
      </c>
      <c r="G7" s="57">
        <v>0</v>
      </c>
      <c r="H7" s="58">
        <v>0</v>
      </c>
    </row>
    <row r="8" spans="1:8" ht="19.5" customHeight="1">
      <c r="A8" s="11" t="s">
        <v>100</v>
      </c>
      <c r="B8" s="59">
        <v>0</v>
      </c>
      <c r="C8" s="50" t="s">
        <v>101</v>
      </c>
      <c r="D8" s="55">
        <f t="shared" si="0"/>
        <v>0</v>
      </c>
      <c r="E8" s="60">
        <v>0</v>
      </c>
      <c r="F8" s="60">
        <v>0</v>
      </c>
      <c r="G8" s="61">
        <v>0</v>
      </c>
      <c r="H8" s="62">
        <v>0</v>
      </c>
    </row>
    <row r="9" spans="1:8" ht="19.5" customHeight="1">
      <c r="A9" s="11" t="s">
        <v>102</v>
      </c>
      <c r="B9" s="54">
        <v>0</v>
      </c>
      <c r="C9" s="13" t="s">
        <v>103</v>
      </c>
      <c r="D9" s="55">
        <f t="shared" si="0"/>
        <v>0</v>
      </c>
      <c r="E9" s="63">
        <v>0</v>
      </c>
      <c r="F9" s="63">
        <v>0</v>
      </c>
      <c r="G9" s="64">
        <v>0</v>
      </c>
      <c r="H9" s="65">
        <v>0</v>
      </c>
    </row>
    <row r="10" spans="1:8" ht="19.5" customHeight="1">
      <c r="A10" s="11" t="s">
        <v>104</v>
      </c>
      <c r="B10" s="59">
        <v>0</v>
      </c>
      <c r="C10" s="13" t="s">
        <v>105</v>
      </c>
      <c r="D10" s="55">
        <f t="shared" si="0"/>
        <v>0</v>
      </c>
      <c r="E10" s="63">
        <v>0</v>
      </c>
      <c r="F10" s="63">
        <v>0</v>
      </c>
      <c r="G10" s="64">
        <v>0</v>
      </c>
      <c r="H10" s="65">
        <v>0</v>
      </c>
    </row>
    <row r="11" spans="1:8" ht="19.5" customHeight="1">
      <c r="A11" s="11"/>
      <c r="B11" s="66"/>
      <c r="C11" s="13" t="s">
        <v>106</v>
      </c>
      <c r="D11" s="55">
        <f t="shared" si="0"/>
        <v>0</v>
      </c>
      <c r="E11" s="63">
        <v>0</v>
      </c>
      <c r="F11" s="63">
        <v>0</v>
      </c>
      <c r="G11" s="64">
        <v>0</v>
      </c>
      <c r="H11" s="65">
        <v>0</v>
      </c>
    </row>
    <row r="12" spans="1:8" ht="19.5" customHeight="1">
      <c r="A12" s="11"/>
      <c r="B12" s="66"/>
      <c r="C12" s="13" t="s">
        <v>107</v>
      </c>
      <c r="D12" s="55">
        <f t="shared" si="0"/>
        <v>0</v>
      </c>
      <c r="E12" s="63">
        <v>0</v>
      </c>
      <c r="F12" s="63">
        <v>0</v>
      </c>
      <c r="G12" s="64">
        <v>0</v>
      </c>
      <c r="H12" s="65">
        <v>0</v>
      </c>
    </row>
    <row r="13" spans="1:8" ht="19.5" customHeight="1">
      <c r="A13" s="11"/>
      <c r="B13" s="66"/>
      <c r="C13" s="13" t="s">
        <v>108</v>
      </c>
      <c r="D13" s="55">
        <f t="shared" si="0"/>
        <v>0</v>
      </c>
      <c r="E13" s="63">
        <v>0</v>
      </c>
      <c r="F13" s="63">
        <v>0</v>
      </c>
      <c r="G13" s="64">
        <v>0</v>
      </c>
      <c r="H13" s="65">
        <v>0</v>
      </c>
    </row>
    <row r="14" spans="1:8" ht="19.5" customHeight="1">
      <c r="A14" s="11"/>
      <c r="B14" s="54"/>
      <c r="C14" s="13" t="s">
        <v>109</v>
      </c>
      <c r="D14" s="55">
        <f t="shared" si="0"/>
        <v>1153738.8</v>
      </c>
      <c r="E14" s="63">
        <v>1153738.8</v>
      </c>
      <c r="F14" s="63">
        <v>0</v>
      </c>
      <c r="G14" s="64">
        <v>0</v>
      </c>
      <c r="H14" s="65">
        <v>0</v>
      </c>
    </row>
    <row r="15" spans="1:8" ht="19.5" customHeight="1">
      <c r="A15" s="18"/>
      <c r="B15" s="67"/>
      <c r="C15" s="17" t="s">
        <v>110</v>
      </c>
      <c r="D15" s="55">
        <f t="shared" si="0"/>
        <v>0</v>
      </c>
      <c r="E15" s="63">
        <v>0</v>
      </c>
      <c r="F15" s="63">
        <v>0</v>
      </c>
      <c r="G15" s="64">
        <v>0</v>
      </c>
      <c r="H15" s="65">
        <v>0</v>
      </c>
    </row>
    <row r="16" spans="1:8" ht="19.5" customHeight="1">
      <c r="A16" s="18"/>
      <c r="B16" s="67"/>
      <c r="C16" s="17" t="s">
        <v>111</v>
      </c>
      <c r="D16" s="55">
        <f t="shared" si="0"/>
        <v>431484.6</v>
      </c>
      <c r="E16" s="63">
        <v>431484.6</v>
      </c>
      <c r="F16" s="63">
        <v>0</v>
      </c>
      <c r="G16" s="64">
        <v>0</v>
      </c>
      <c r="H16" s="65">
        <v>0</v>
      </c>
    </row>
    <row r="17" spans="1:8" ht="19.5" customHeight="1">
      <c r="A17" s="18"/>
      <c r="B17" s="67"/>
      <c r="C17" s="17" t="s">
        <v>112</v>
      </c>
      <c r="D17" s="55">
        <f t="shared" si="0"/>
        <v>0</v>
      </c>
      <c r="E17" s="63">
        <v>0</v>
      </c>
      <c r="F17" s="63">
        <v>0</v>
      </c>
      <c r="G17" s="64">
        <v>0</v>
      </c>
      <c r="H17" s="65">
        <v>0</v>
      </c>
    </row>
    <row r="18" spans="1:8" ht="19.5" customHeight="1">
      <c r="A18" s="18"/>
      <c r="B18" s="67"/>
      <c r="C18" s="17" t="s">
        <v>113</v>
      </c>
      <c r="D18" s="55">
        <f t="shared" si="0"/>
        <v>0</v>
      </c>
      <c r="E18" s="63">
        <v>0</v>
      </c>
      <c r="F18" s="63">
        <v>0</v>
      </c>
      <c r="G18" s="64">
        <v>0</v>
      </c>
      <c r="H18" s="65">
        <v>0</v>
      </c>
    </row>
    <row r="19" spans="1:8" ht="19.5" customHeight="1">
      <c r="A19" s="18"/>
      <c r="B19" s="67"/>
      <c r="C19" s="17" t="s">
        <v>114</v>
      </c>
      <c r="D19" s="55">
        <f t="shared" si="0"/>
        <v>0</v>
      </c>
      <c r="E19" s="63">
        <v>0</v>
      </c>
      <c r="F19" s="63">
        <v>0</v>
      </c>
      <c r="G19" s="64">
        <v>0</v>
      </c>
      <c r="H19" s="65">
        <v>0</v>
      </c>
    </row>
    <row r="20" spans="1:8" ht="19.5" customHeight="1">
      <c r="A20" s="18"/>
      <c r="B20" s="67"/>
      <c r="C20" s="17" t="s">
        <v>115</v>
      </c>
      <c r="D20" s="55">
        <f t="shared" si="0"/>
        <v>0</v>
      </c>
      <c r="E20" s="63">
        <v>0</v>
      </c>
      <c r="F20" s="63">
        <v>0</v>
      </c>
      <c r="G20" s="64">
        <v>0</v>
      </c>
      <c r="H20" s="65">
        <v>0</v>
      </c>
    </row>
    <row r="21" spans="1:8" ht="19.5" customHeight="1">
      <c r="A21" s="18"/>
      <c r="B21" s="67"/>
      <c r="C21" s="17" t="s">
        <v>116</v>
      </c>
      <c r="D21" s="55">
        <f t="shared" si="0"/>
        <v>0</v>
      </c>
      <c r="E21" s="63">
        <v>0</v>
      </c>
      <c r="F21" s="63">
        <v>0</v>
      </c>
      <c r="G21" s="64">
        <v>0</v>
      </c>
      <c r="H21" s="65">
        <v>0</v>
      </c>
    </row>
    <row r="22" spans="1:8" ht="19.5" customHeight="1">
      <c r="A22" s="18"/>
      <c r="B22" s="67"/>
      <c r="C22" s="17" t="s">
        <v>117</v>
      </c>
      <c r="D22" s="55">
        <f t="shared" si="0"/>
        <v>0</v>
      </c>
      <c r="E22" s="63">
        <v>0</v>
      </c>
      <c r="F22" s="63">
        <v>0</v>
      </c>
      <c r="G22" s="64">
        <v>0</v>
      </c>
      <c r="H22" s="65">
        <v>0</v>
      </c>
    </row>
    <row r="23" spans="1:8" ht="19.5" customHeight="1">
      <c r="A23" s="18"/>
      <c r="B23" s="67"/>
      <c r="C23" s="17" t="s">
        <v>118</v>
      </c>
      <c r="D23" s="55">
        <f t="shared" si="0"/>
        <v>0</v>
      </c>
      <c r="E23" s="63">
        <v>0</v>
      </c>
      <c r="F23" s="63">
        <v>0</v>
      </c>
      <c r="G23" s="64">
        <v>0</v>
      </c>
      <c r="H23" s="65">
        <v>0</v>
      </c>
    </row>
    <row r="24" spans="1:8" ht="19.5" customHeight="1">
      <c r="A24" s="18"/>
      <c r="B24" s="67"/>
      <c r="C24" s="17" t="s">
        <v>119</v>
      </c>
      <c r="D24" s="55">
        <f t="shared" si="0"/>
        <v>0</v>
      </c>
      <c r="E24" s="63">
        <v>0</v>
      </c>
      <c r="F24" s="63">
        <v>0</v>
      </c>
      <c r="G24" s="64">
        <v>0</v>
      </c>
      <c r="H24" s="65">
        <v>0</v>
      </c>
    </row>
    <row r="25" spans="1:8" ht="19.5" customHeight="1">
      <c r="A25" s="18"/>
      <c r="B25" s="67"/>
      <c r="C25" s="17" t="s">
        <v>120</v>
      </c>
      <c r="D25" s="55">
        <f t="shared" si="0"/>
        <v>0</v>
      </c>
      <c r="E25" s="63">
        <v>0</v>
      </c>
      <c r="F25" s="63">
        <v>0</v>
      </c>
      <c r="G25" s="64">
        <v>0</v>
      </c>
      <c r="H25" s="65">
        <v>0</v>
      </c>
    </row>
    <row r="26" spans="1:8" ht="19.5" customHeight="1">
      <c r="A26" s="18"/>
      <c r="B26" s="67"/>
      <c r="C26" s="17" t="s">
        <v>121</v>
      </c>
      <c r="D26" s="55">
        <f t="shared" si="0"/>
        <v>690375.36</v>
      </c>
      <c r="E26" s="63">
        <v>690375.36</v>
      </c>
      <c r="F26" s="63">
        <v>0</v>
      </c>
      <c r="G26" s="64">
        <v>0</v>
      </c>
      <c r="H26" s="65">
        <v>0</v>
      </c>
    </row>
    <row r="27" spans="1:8" ht="19.5" customHeight="1">
      <c r="A27" s="18"/>
      <c r="B27" s="67"/>
      <c r="C27" s="17" t="s">
        <v>122</v>
      </c>
      <c r="D27" s="55">
        <f t="shared" si="0"/>
        <v>0</v>
      </c>
      <c r="E27" s="63">
        <v>0</v>
      </c>
      <c r="F27" s="63">
        <v>0</v>
      </c>
      <c r="G27" s="64">
        <v>0</v>
      </c>
      <c r="H27" s="65">
        <v>0</v>
      </c>
    </row>
    <row r="28" spans="1:8" ht="19.5" customHeight="1">
      <c r="A28" s="18"/>
      <c r="B28" s="67"/>
      <c r="C28" s="17" t="s">
        <v>123</v>
      </c>
      <c r="D28" s="55">
        <f t="shared" si="0"/>
        <v>0</v>
      </c>
      <c r="E28" s="63">
        <v>0</v>
      </c>
      <c r="F28" s="63">
        <v>0</v>
      </c>
      <c r="G28" s="64">
        <v>0</v>
      </c>
      <c r="H28" s="65">
        <v>0</v>
      </c>
    </row>
    <row r="29" spans="1:8" ht="19.5" customHeight="1">
      <c r="A29" s="18"/>
      <c r="B29" s="67"/>
      <c r="C29" s="17" t="s">
        <v>124</v>
      </c>
      <c r="D29" s="55">
        <f t="shared" si="0"/>
        <v>0</v>
      </c>
      <c r="E29" s="63">
        <v>0</v>
      </c>
      <c r="F29" s="63">
        <v>0</v>
      </c>
      <c r="G29" s="64">
        <v>0</v>
      </c>
      <c r="H29" s="65">
        <v>0</v>
      </c>
    </row>
    <row r="30" spans="1:8" ht="19.5" customHeight="1">
      <c r="A30" s="18"/>
      <c r="B30" s="67"/>
      <c r="C30" s="17" t="s">
        <v>125</v>
      </c>
      <c r="D30" s="55">
        <f t="shared" si="0"/>
        <v>0</v>
      </c>
      <c r="E30" s="63">
        <v>0</v>
      </c>
      <c r="F30" s="63">
        <v>0</v>
      </c>
      <c r="G30" s="64">
        <v>0</v>
      </c>
      <c r="H30" s="65">
        <v>0</v>
      </c>
    </row>
    <row r="31" spans="1:8" ht="19.5" customHeight="1">
      <c r="A31" s="18"/>
      <c r="B31" s="67"/>
      <c r="C31" s="17" t="s">
        <v>126</v>
      </c>
      <c r="D31" s="55">
        <f t="shared" si="0"/>
        <v>0</v>
      </c>
      <c r="E31" s="63">
        <v>0</v>
      </c>
      <c r="F31" s="63">
        <v>0</v>
      </c>
      <c r="G31" s="64">
        <v>0</v>
      </c>
      <c r="H31" s="65">
        <v>0</v>
      </c>
    </row>
    <row r="32" spans="1:8" ht="19.5" customHeight="1">
      <c r="A32" s="18"/>
      <c r="B32" s="67"/>
      <c r="C32" s="17" t="s">
        <v>127</v>
      </c>
      <c r="D32" s="55">
        <f t="shared" si="0"/>
        <v>0</v>
      </c>
      <c r="E32" s="63">
        <v>0</v>
      </c>
      <c r="F32" s="63">
        <v>0</v>
      </c>
      <c r="G32" s="64">
        <v>0</v>
      </c>
      <c r="H32" s="65">
        <v>0</v>
      </c>
    </row>
    <row r="33" spans="1:8" ht="19.5" customHeight="1">
      <c r="A33" s="18"/>
      <c r="B33" s="67"/>
      <c r="C33" s="17" t="s">
        <v>128</v>
      </c>
      <c r="D33" s="55">
        <f t="shared" si="0"/>
        <v>0</v>
      </c>
      <c r="E33" s="63">
        <v>0</v>
      </c>
      <c r="F33" s="63">
        <v>0</v>
      </c>
      <c r="G33" s="64">
        <v>0</v>
      </c>
      <c r="H33" s="65">
        <v>0</v>
      </c>
    </row>
    <row r="34" spans="1:8" ht="19.5" customHeight="1">
      <c r="A34" s="18"/>
      <c r="B34" s="67"/>
      <c r="C34" s="17" t="s">
        <v>129</v>
      </c>
      <c r="D34" s="55">
        <f t="shared" si="0"/>
        <v>0</v>
      </c>
      <c r="E34" s="63">
        <v>0</v>
      </c>
      <c r="F34" s="63">
        <v>0</v>
      </c>
      <c r="G34" s="64">
        <v>0</v>
      </c>
      <c r="H34" s="65">
        <v>0</v>
      </c>
    </row>
    <row r="35" spans="1:8" ht="19.5" customHeight="1">
      <c r="A35" s="18"/>
      <c r="B35" s="67"/>
      <c r="C35" s="17" t="s">
        <v>130</v>
      </c>
      <c r="D35" s="55">
        <f t="shared" si="0"/>
        <v>0</v>
      </c>
      <c r="E35" s="56">
        <v>0</v>
      </c>
      <c r="F35" s="56">
        <v>0</v>
      </c>
      <c r="G35" s="57">
        <v>0</v>
      </c>
      <c r="H35" s="58">
        <v>0</v>
      </c>
    </row>
    <row r="36" spans="1:8" ht="19.5" customHeight="1">
      <c r="A36" s="21"/>
      <c r="B36" s="68"/>
      <c r="C36" s="23"/>
      <c r="D36" s="69"/>
      <c r="E36" s="70"/>
      <c r="F36" s="70"/>
      <c r="G36" s="70"/>
      <c r="H36" s="71"/>
    </row>
    <row r="37" spans="1:8" ht="19.5" customHeight="1">
      <c r="A37" s="15"/>
      <c r="B37" s="54"/>
      <c r="C37" s="19" t="s">
        <v>131</v>
      </c>
      <c r="D37" s="72">
        <f>SUM(B6,B10)-SUM(D6)</f>
        <v>0</v>
      </c>
      <c r="E37" s="56">
        <f>SUM(B7)-SUM(E6)</f>
        <v>0</v>
      </c>
      <c r="F37" s="56">
        <f>SUM(B8)-SUM(F6)</f>
        <v>0</v>
      </c>
      <c r="G37" s="56">
        <f>SUM(B9)-SUM(G6)</f>
        <v>0</v>
      </c>
      <c r="H37" s="58">
        <f>SUM(B10)-SUM(H6)</f>
        <v>0</v>
      </c>
    </row>
    <row r="38" spans="1:8" ht="19.5" customHeight="1">
      <c r="A38" s="15"/>
      <c r="B38" s="24"/>
      <c r="C38" s="19"/>
      <c r="D38" s="73"/>
      <c r="E38" s="70"/>
      <c r="F38" s="70"/>
      <c r="G38" s="70"/>
      <c r="H38" s="71"/>
    </row>
    <row r="39" spans="1:8" ht="19.5" customHeight="1">
      <c r="A39" s="21" t="s">
        <v>48</v>
      </c>
      <c r="B39" s="25">
        <f>SUM(B6,B10)</f>
        <v>21638909.74</v>
      </c>
      <c r="C39" s="23" t="s">
        <v>49</v>
      </c>
      <c r="D39" s="74">
        <f>SUM(D7:D37)</f>
        <v>21638909.740000002</v>
      </c>
      <c r="E39" s="75">
        <f>SUM(E7:E37)</f>
        <v>21638909.740000002</v>
      </c>
      <c r="F39" s="75">
        <f>SUM(F7:F37)</f>
        <v>0</v>
      </c>
      <c r="G39" s="75">
        <f>SUM(G7:G37)</f>
        <v>0</v>
      </c>
      <c r="H39" s="76">
        <f>SUM(H7:H37)</f>
        <v>0</v>
      </c>
    </row>
    <row r="40" spans="1:8" ht="19.5" customHeight="1">
      <c r="A40" s="77"/>
      <c r="B40" s="78"/>
      <c r="C40" s="79"/>
      <c r="D40" s="79"/>
      <c r="E40" s="79"/>
      <c r="F40" s="79"/>
      <c r="G40" s="79"/>
      <c r="H40" s="44"/>
    </row>
  </sheetData>
  <sheetProtection/>
  <mergeCells count="3">
    <mergeCell ref="A2:H2"/>
    <mergeCell ref="C4:H4"/>
    <mergeCell ref="A4:B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4" width="15.16015625" style="0" customWidth="1"/>
    <col min="5" max="24" width="14" style="0" customWidth="1"/>
  </cols>
  <sheetData>
    <row r="1" spans="1:24" ht="19.5" customHeight="1">
      <c r="A1" s="80"/>
      <c r="B1" s="80"/>
      <c r="C1" s="80"/>
      <c r="D1" s="80"/>
      <c r="E1" s="80"/>
      <c r="F1" s="80"/>
      <c r="G1" s="80"/>
      <c r="H1" s="80"/>
      <c r="X1" s="81" t="s">
        <v>132</v>
      </c>
    </row>
    <row r="2" spans="1:24" ht="19.5" customHeight="1">
      <c r="A2" s="128" t="s">
        <v>133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9.5" customHeight="1">
      <c r="A3" s="82"/>
      <c r="B3" s="83"/>
      <c r="C3" s="83"/>
      <c r="D3" s="33"/>
      <c r="E3" s="80"/>
      <c r="F3" s="80"/>
      <c r="G3" s="80"/>
      <c r="H3" s="80"/>
      <c r="X3" s="7" t="s">
        <v>2</v>
      </c>
    </row>
    <row r="4" spans="1:24" ht="19.5" customHeight="1">
      <c r="A4" s="144" t="s">
        <v>85</v>
      </c>
      <c r="B4" s="144"/>
      <c r="C4" s="145"/>
      <c r="D4" s="147" t="s">
        <v>134</v>
      </c>
      <c r="E4" s="141" t="s">
        <v>135</v>
      </c>
      <c r="F4" s="142"/>
      <c r="G4" s="142"/>
      <c r="H4" s="142"/>
      <c r="I4" s="142"/>
      <c r="J4" s="142"/>
      <c r="K4" s="142"/>
      <c r="L4" s="142"/>
      <c r="M4" s="142"/>
      <c r="N4" s="143"/>
      <c r="O4" s="141" t="s">
        <v>136</v>
      </c>
      <c r="P4" s="142"/>
      <c r="Q4" s="142"/>
      <c r="R4" s="142"/>
      <c r="S4" s="142"/>
      <c r="T4" s="142"/>
      <c r="U4" s="143"/>
      <c r="V4" s="141" t="s">
        <v>137</v>
      </c>
      <c r="W4" s="142"/>
      <c r="X4" s="143"/>
    </row>
    <row r="5" spans="1:24" ht="19.5" customHeight="1">
      <c r="A5" s="150" t="s">
        <v>138</v>
      </c>
      <c r="B5" s="151"/>
      <c r="C5" s="146" t="s">
        <v>139</v>
      </c>
      <c r="D5" s="147"/>
      <c r="E5" s="148" t="s">
        <v>53</v>
      </c>
      <c r="F5" s="141" t="s">
        <v>140</v>
      </c>
      <c r="G5" s="142"/>
      <c r="H5" s="143"/>
      <c r="I5" s="141" t="s">
        <v>93</v>
      </c>
      <c r="J5" s="142"/>
      <c r="K5" s="143"/>
      <c r="L5" s="141" t="s">
        <v>94</v>
      </c>
      <c r="M5" s="142"/>
      <c r="N5" s="143"/>
      <c r="O5" s="137" t="s">
        <v>53</v>
      </c>
      <c r="P5" s="141" t="s">
        <v>140</v>
      </c>
      <c r="Q5" s="142"/>
      <c r="R5" s="143"/>
      <c r="S5" s="141" t="s">
        <v>93</v>
      </c>
      <c r="T5" s="142"/>
      <c r="U5" s="143"/>
      <c r="V5" s="139" t="s">
        <v>141</v>
      </c>
      <c r="W5" s="135" t="s">
        <v>86</v>
      </c>
      <c r="X5" s="135" t="s">
        <v>87</v>
      </c>
    </row>
    <row r="6" spans="1:24" ht="30.75" customHeight="1">
      <c r="A6" s="84" t="s">
        <v>142</v>
      </c>
      <c r="B6" s="84" t="s">
        <v>143</v>
      </c>
      <c r="C6" s="125"/>
      <c r="D6" s="147"/>
      <c r="E6" s="149"/>
      <c r="F6" s="85" t="s">
        <v>64</v>
      </c>
      <c r="G6" s="86" t="s">
        <v>86</v>
      </c>
      <c r="H6" s="86" t="s">
        <v>87</v>
      </c>
      <c r="I6" s="86" t="s">
        <v>64</v>
      </c>
      <c r="J6" s="86" t="s">
        <v>86</v>
      </c>
      <c r="K6" s="86" t="s">
        <v>87</v>
      </c>
      <c r="L6" s="86" t="s">
        <v>64</v>
      </c>
      <c r="M6" s="86" t="s">
        <v>86</v>
      </c>
      <c r="N6" s="86" t="s">
        <v>87</v>
      </c>
      <c r="O6" s="138"/>
      <c r="P6" s="85" t="s">
        <v>64</v>
      </c>
      <c r="Q6" s="86" t="s">
        <v>86</v>
      </c>
      <c r="R6" s="86" t="s">
        <v>87</v>
      </c>
      <c r="S6" s="86" t="s">
        <v>64</v>
      </c>
      <c r="T6" s="86" t="s">
        <v>86</v>
      </c>
      <c r="U6" s="86" t="s">
        <v>87</v>
      </c>
      <c r="V6" s="140"/>
      <c r="W6" s="136"/>
      <c r="X6" s="136"/>
    </row>
    <row r="7" spans="1:24" ht="19.5" customHeight="1">
      <c r="A7" s="87" t="s">
        <v>67</v>
      </c>
      <c r="B7" s="87" t="s">
        <v>67</v>
      </c>
      <c r="C7" s="87" t="s">
        <v>53</v>
      </c>
      <c r="D7" s="39">
        <f aca="true" t="shared" si="0" ref="D7:D33">SUM(E7,O7,V7)</f>
        <v>21638909.740000002</v>
      </c>
      <c r="E7" s="39">
        <f aca="true" t="shared" si="1" ref="E7:E33">SUM(F7,I7,L7)</f>
        <v>21638909.740000002</v>
      </c>
      <c r="F7" s="39">
        <f aca="true" t="shared" si="2" ref="F7:F33">SUM(G7:H7)</f>
        <v>21638909.740000002</v>
      </c>
      <c r="G7" s="39">
        <v>11961709.74</v>
      </c>
      <c r="H7" s="39">
        <v>9677200</v>
      </c>
      <c r="I7" s="39">
        <f aca="true" t="shared" si="3" ref="I7:I33">SUM(J7:K7)</f>
        <v>0</v>
      </c>
      <c r="J7" s="39">
        <v>0</v>
      </c>
      <c r="K7" s="39">
        <v>0</v>
      </c>
      <c r="L7" s="39">
        <f aca="true" t="shared" si="4" ref="L7:L33">SUM(M7:N7)</f>
        <v>0</v>
      </c>
      <c r="M7" s="39">
        <v>0</v>
      </c>
      <c r="N7" s="39">
        <v>0</v>
      </c>
      <c r="O7" s="39">
        <f aca="true" t="shared" si="5" ref="O7:O33">SUM(P7,S7)</f>
        <v>0</v>
      </c>
      <c r="P7" s="39">
        <f aca="true" t="shared" si="6" ref="P7:P33">SUM(Q7:R7)</f>
        <v>0</v>
      </c>
      <c r="Q7" s="39">
        <v>0</v>
      </c>
      <c r="R7" s="39">
        <v>0</v>
      </c>
      <c r="S7" s="39">
        <f aca="true" t="shared" si="7" ref="S7:S33">SUM(T7:U7)</f>
        <v>0</v>
      </c>
      <c r="T7" s="39">
        <v>0</v>
      </c>
      <c r="U7" s="39">
        <v>0</v>
      </c>
      <c r="V7" s="39">
        <f aca="true" t="shared" si="8" ref="V7:V33">SUM(W7:X7)</f>
        <v>0</v>
      </c>
      <c r="W7" s="39">
        <v>0</v>
      </c>
      <c r="X7" s="39">
        <v>0</v>
      </c>
    </row>
    <row r="8" spans="1:24" ht="19.5" customHeight="1">
      <c r="A8" s="87" t="s">
        <v>67</v>
      </c>
      <c r="B8" s="87" t="s">
        <v>67</v>
      </c>
      <c r="C8" s="87" t="s">
        <v>68</v>
      </c>
      <c r="D8" s="39">
        <f t="shared" si="0"/>
        <v>21638909.740000002</v>
      </c>
      <c r="E8" s="39">
        <f t="shared" si="1"/>
        <v>21638909.740000002</v>
      </c>
      <c r="F8" s="39">
        <f t="shared" si="2"/>
        <v>21638909.740000002</v>
      </c>
      <c r="G8" s="39">
        <v>11961709.74</v>
      </c>
      <c r="H8" s="39">
        <v>9677200</v>
      </c>
      <c r="I8" s="39">
        <f t="shared" si="3"/>
        <v>0</v>
      </c>
      <c r="J8" s="39">
        <v>0</v>
      </c>
      <c r="K8" s="39">
        <v>0</v>
      </c>
      <c r="L8" s="39">
        <f t="shared" si="4"/>
        <v>0</v>
      </c>
      <c r="M8" s="39">
        <v>0</v>
      </c>
      <c r="N8" s="39">
        <v>0</v>
      </c>
      <c r="O8" s="39">
        <f t="shared" si="5"/>
        <v>0</v>
      </c>
      <c r="P8" s="39">
        <f t="shared" si="6"/>
        <v>0</v>
      </c>
      <c r="Q8" s="39">
        <v>0</v>
      </c>
      <c r="R8" s="39">
        <v>0</v>
      </c>
      <c r="S8" s="39">
        <f t="shared" si="7"/>
        <v>0</v>
      </c>
      <c r="T8" s="39">
        <v>0</v>
      </c>
      <c r="U8" s="39">
        <v>0</v>
      </c>
      <c r="V8" s="39">
        <f t="shared" si="8"/>
        <v>0</v>
      </c>
      <c r="W8" s="39">
        <v>0</v>
      </c>
      <c r="X8" s="39">
        <v>0</v>
      </c>
    </row>
    <row r="9" spans="1:24" ht="19.5" customHeight="1">
      <c r="A9" s="87" t="s">
        <v>67</v>
      </c>
      <c r="B9" s="87" t="s">
        <v>67</v>
      </c>
      <c r="C9" s="87" t="s">
        <v>69</v>
      </c>
      <c r="D9" s="39">
        <f t="shared" si="0"/>
        <v>17942776.66</v>
      </c>
      <c r="E9" s="39">
        <f t="shared" si="1"/>
        <v>17942776.66</v>
      </c>
      <c r="F9" s="39">
        <f t="shared" si="2"/>
        <v>17942776.66</v>
      </c>
      <c r="G9" s="39">
        <v>11095576.66</v>
      </c>
      <c r="H9" s="39">
        <v>6847200</v>
      </c>
      <c r="I9" s="39">
        <f t="shared" si="3"/>
        <v>0</v>
      </c>
      <c r="J9" s="39">
        <v>0</v>
      </c>
      <c r="K9" s="39">
        <v>0</v>
      </c>
      <c r="L9" s="39">
        <f t="shared" si="4"/>
        <v>0</v>
      </c>
      <c r="M9" s="39">
        <v>0</v>
      </c>
      <c r="N9" s="39">
        <v>0</v>
      </c>
      <c r="O9" s="39">
        <f t="shared" si="5"/>
        <v>0</v>
      </c>
      <c r="P9" s="39">
        <f t="shared" si="6"/>
        <v>0</v>
      </c>
      <c r="Q9" s="39">
        <v>0</v>
      </c>
      <c r="R9" s="39">
        <v>0</v>
      </c>
      <c r="S9" s="39">
        <f t="shared" si="7"/>
        <v>0</v>
      </c>
      <c r="T9" s="39">
        <v>0</v>
      </c>
      <c r="U9" s="39">
        <v>0</v>
      </c>
      <c r="V9" s="39">
        <f t="shared" si="8"/>
        <v>0</v>
      </c>
      <c r="W9" s="39">
        <v>0</v>
      </c>
      <c r="X9" s="39">
        <v>0</v>
      </c>
    </row>
    <row r="10" spans="1:24" ht="19.5" customHeight="1">
      <c r="A10" s="87" t="s">
        <v>67</v>
      </c>
      <c r="B10" s="87" t="s">
        <v>67</v>
      </c>
      <c r="C10" s="87" t="s">
        <v>144</v>
      </c>
      <c r="D10" s="39">
        <f t="shared" si="0"/>
        <v>7492875.06</v>
      </c>
      <c r="E10" s="39">
        <f t="shared" si="1"/>
        <v>7492875.06</v>
      </c>
      <c r="F10" s="39">
        <f t="shared" si="2"/>
        <v>7492875.06</v>
      </c>
      <c r="G10" s="39">
        <v>7492875.06</v>
      </c>
      <c r="H10" s="39">
        <v>0</v>
      </c>
      <c r="I10" s="39">
        <f t="shared" si="3"/>
        <v>0</v>
      </c>
      <c r="J10" s="39">
        <v>0</v>
      </c>
      <c r="K10" s="39">
        <v>0</v>
      </c>
      <c r="L10" s="39">
        <f t="shared" si="4"/>
        <v>0</v>
      </c>
      <c r="M10" s="39">
        <v>0</v>
      </c>
      <c r="N10" s="39">
        <v>0</v>
      </c>
      <c r="O10" s="39">
        <f t="shared" si="5"/>
        <v>0</v>
      </c>
      <c r="P10" s="39">
        <f t="shared" si="6"/>
        <v>0</v>
      </c>
      <c r="Q10" s="39">
        <v>0</v>
      </c>
      <c r="R10" s="39">
        <v>0</v>
      </c>
      <c r="S10" s="39">
        <f t="shared" si="7"/>
        <v>0</v>
      </c>
      <c r="T10" s="39">
        <v>0</v>
      </c>
      <c r="U10" s="39">
        <v>0</v>
      </c>
      <c r="V10" s="39">
        <f t="shared" si="8"/>
        <v>0</v>
      </c>
      <c r="W10" s="39">
        <v>0</v>
      </c>
      <c r="X10" s="39">
        <v>0</v>
      </c>
    </row>
    <row r="11" spans="1:24" ht="19.5" customHeight="1">
      <c r="A11" s="87" t="s">
        <v>145</v>
      </c>
      <c r="B11" s="87" t="s">
        <v>146</v>
      </c>
      <c r="C11" s="87" t="s">
        <v>147</v>
      </c>
      <c r="D11" s="39">
        <f t="shared" si="0"/>
        <v>72000</v>
      </c>
      <c r="E11" s="39">
        <f t="shared" si="1"/>
        <v>72000</v>
      </c>
      <c r="F11" s="39">
        <f t="shared" si="2"/>
        <v>72000</v>
      </c>
      <c r="G11" s="39">
        <v>72000</v>
      </c>
      <c r="H11" s="39">
        <v>0</v>
      </c>
      <c r="I11" s="39">
        <f t="shared" si="3"/>
        <v>0</v>
      </c>
      <c r="J11" s="39">
        <v>0</v>
      </c>
      <c r="K11" s="39">
        <v>0</v>
      </c>
      <c r="L11" s="39">
        <f t="shared" si="4"/>
        <v>0</v>
      </c>
      <c r="M11" s="39">
        <v>0</v>
      </c>
      <c r="N11" s="39">
        <v>0</v>
      </c>
      <c r="O11" s="39">
        <f t="shared" si="5"/>
        <v>0</v>
      </c>
      <c r="P11" s="39">
        <f t="shared" si="6"/>
        <v>0</v>
      </c>
      <c r="Q11" s="39">
        <v>0</v>
      </c>
      <c r="R11" s="39">
        <v>0</v>
      </c>
      <c r="S11" s="39">
        <f t="shared" si="7"/>
        <v>0</v>
      </c>
      <c r="T11" s="39">
        <v>0</v>
      </c>
      <c r="U11" s="39">
        <v>0</v>
      </c>
      <c r="V11" s="39">
        <f t="shared" si="8"/>
        <v>0</v>
      </c>
      <c r="W11" s="39">
        <v>0</v>
      </c>
      <c r="X11" s="39">
        <v>0</v>
      </c>
    </row>
    <row r="12" spans="1:24" ht="19.5" customHeight="1">
      <c r="A12" s="87" t="s">
        <v>145</v>
      </c>
      <c r="B12" s="87" t="s">
        <v>148</v>
      </c>
      <c r="C12" s="87" t="s">
        <v>149</v>
      </c>
      <c r="D12" s="39">
        <f t="shared" si="0"/>
        <v>643712.16</v>
      </c>
      <c r="E12" s="39">
        <f t="shared" si="1"/>
        <v>643712.16</v>
      </c>
      <c r="F12" s="39">
        <f t="shared" si="2"/>
        <v>643712.16</v>
      </c>
      <c r="G12" s="39">
        <v>643712.16</v>
      </c>
      <c r="H12" s="39">
        <v>0</v>
      </c>
      <c r="I12" s="39">
        <f t="shared" si="3"/>
        <v>0</v>
      </c>
      <c r="J12" s="39">
        <v>0</v>
      </c>
      <c r="K12" s="39">
        <v>0</v>
      </c>
      <c r="L12" s="39">
        <f t="shared" si="4"/>
        <v>0</v>
      </c>
      <c r="M12" s="39">
        <v>0</v>
      </c>
      <c r="N12" s="39">
        <v>0</v>
      </c>
      <c r="O12" s="39">
        <f t="shared" si="5"/>
        <v>0</v>
      </c>
      <c r="P12" s="39">
        <f t="shared" si="6"/>
        <v>0</v>
      </c>
      <c r="Q12" s="39">
        <v>0</v>
      </c>
      <c r="R12" s="39">
        <v>0</v>
      </c>
      <c r="S12" s="39">
        <f t="shared" si="7"/>
        <v>0</v>
      </c>
      <c r="T12" s="39">
        <v>0</v>
      </c>
      <c r="U12" s="39">
        <v>0</v>
      </c>
      <c r="V12" s="39">
        <f t="shared" si="8"/>
        <v>0</v>
      </c>
      <c r="W12" s="39">
        <v>0</v>
      </c>
      <c r="X12" s="39">
        <v>0</v>
      </c>
    </row>
    <row r="13" spans="1:24" ht="19.5" customHeight="1">
      <c r="A13" s="87" t="s">
        <v>145</v>
      </c>
      <c r="B13" s="87" t="s">
        <v>150</v>
      </c>
      <c r="C13" s="87" t="s">
        <v>151</v>
      </c>
      <c r="D13" s="39">
        <f t="shared" si="0"/>
        <v>1412894.9</v>
      </c>
      <c r="E13" s="39">
        <f t="shared" si="1"/>
        <v>1412894.9</v>
      </c>
      <c r="F13" s="39">
        <f t="shared" si="2"/>
        <v>1412894.9</v>
      </c>
      <c r="G13" s="39">
        <v>1412894.9</v>
      </c>
      <c r="H13" s="39">
        <v>0</v>
      </c>
      <c r="I13" s="39">
        <f t="shared" si="3"/>
        <v>0</v>
      </c>
      <c r="J13" s="39">
        <v>0</v>
      </c>
      <c r="K13" s="39">
        <v>0</v>
      </c>
      <c r="L13" s="39">
        <f t="shared" si="4"/>
        <v>0</v>
      </c>
      <c r="M13" s="39">
        <v>0</v>
      </c>
      <c r="N13" s="39">
        <v>0</v>
      </c>
      <c r="O13" s="39">
        <f t="shared" si="5"/>
        <v>0</v>
      </c>
      <c r="P13" s="39">
        <f t="shared" si="6"/>
        <v>0</v>
      </c>
      <c r="Q13" s="39">
        <v>0</v>
      </c>
      <c r="R13" s="39">
        <v>0</v>
      </c>
      <c r="S13" s="39">
        <f t="shared" si="7"/>
        <v>0</v>
      </c>
      <c r="T13" s="39">
        <v>0</v>
      </c>
      <c r="U13" s="39">
        <v>0</v>
      </c>
      <c r="V13" s="39">
        <f t="shared" si="8"/>
        <v>0</v>
      </c>
      <c r="W13" s="39">
        <v>0</v>
      </c>
      <c r="X13" s="39">
        <v>0</v>
      </c>
    </row>
    <row r="14" spans="1:24" ht="19.5" customHeight="1">
      <c r="A14" s="87" t="s">
        <v>145</v>
      </c>
      <c r="B14" s="87" t="s">
        <v>152</v>
      </c>
      <c r="C14" s="87" t="s">
        <v>153</v>
      </c>
      <c r="D14" s="39">
        <f t="shared" si="0"/>
        <v>5364268</v>
      </c>
      <c r="E14" s="39">
        <f t="shared" si="1"/>
        <v>5364268</v>
      </c>
      <c r="F14" s="39">
        <f t="shared" si="2"/>
        <v>5364268</v>
      </c>
      <c r="G14" s="39">
        <v>5364268</v>
      </c>
      <c r="H14" s="39">
        <v>0</v>
      </c>
      <c r="I14" s="39">
        <f t="shared" si="3"/>
        <v>0</v>
      </c>
      <c r="J14" s="39">
        <v>0</v>
      </c>
      <c r="K14" s="39">
        <v>0</v>
      </c>
      <c r="L14" s="39">
        <f t="shared" si="4"/>
        <v>0</v>
      </c>
      <c r="M14" s="39">
        <v>0</v>
      </c>
      <c r="N14" s="39">
        <v>0</v>
      </c>
      <c r="O14" s="39">
        <f t="shared" si="5"/>
        <v>0</v>
      </c>
      <c r="P14" s="39">
        <f t="shared" si="6"/>
        <v>0</v>
      </c>
      <c r="Q14" s="39">
        <v>0</v>
      </c>
      <c r="R14" s="39">
        <v>0</v>
      </c>
      <c r="S14" s="39">
        <f t="shared" si="7"/>
        <v>0</v>
      </c>
      <c r="T14" s="39">
        <v>0</v>
      </c>
      <c r="U14" s="39">
        <v>0</v>
      </c>
      <c r="V14" s="39">
        <f t="shared" si="8"/>
        <v>0</v>
      </c>
      <c r="W14" s="39">
        <v>0</v>
      </c>
      <c r="X14" s="39">
        <v>0</v>
      </c>
    </row>
    <row r="15" spans="1:24" ht="19.5" customHeight="1">
      <c r="A15" s="87" t="s">
        <v>67</v>
      </c>
      <c r="B15" s="87" t="s">
        <v>67</v>
      </c>
      <c r="C15" s="87" t="s">
        <v>154</v>
      </c>
      <c r="D15" s="39">
        <f t="shared" si="0"/>
        <v>8510469.6</v>
      </c>
      <c r="E15" s="39">
        <f t="shared" si="1"/>
        <v>8510469.6</v>
      </c>
      <c r="F15" s="39">
        <f t="shared" si="2"/>
        <v>8510469.6</v>
      </c>
      <c r="G15" s="39">
        <v>3563269.6</v>
      </c>
      <c r="H15" s="39">
        <v>4947200</v>
      </c>
      <c r="I15" s="39">
        <f t="shared" si="3"/>
        <v>0</v>
      </c>
      <c r="J15" s="39">
        <v>0</v>
      </c>
      <c r="K15" s="39">
        <v>0</v>
      </c>
      <c r="L15" s="39">
        <f t="shared" si="4"/>
        <v>0</v>
      </c>
      <c r="M15" s="39">
        <v>0</v>
      </c>
      <c r="N15" s="39">
        <v>0</v>
      </c>
      <c r="O15" s="39">
        <f t="shared" si="5"/>
        <v>0</v>
      </c>
      <c r="P15" s="39">
        <f t="shared" si="6"/>
        <v>0</v>
      </c>
      <c r="Q15" s="39">
        <v>0</v>
      </c>
      <c r="R15" s="39">
        <v>0</v>
      </c>
      <c r="S15" s="39">
        <f t="shared" si="7"/>
        <v>0</v>
      </c>
      <c r="T15" s="39">
        <v>0</v>
      </c>
      <c r="U15" s="39">
        <v>0</v>
      </c>
      <c r="V15" s="39">
        <f t="shared" si="8"/>
        <v>0</v>
      </c>
      <c r="W15" s="39">
        <v>0</v>
      </c>
      <c r="X15" s="39">
        <v>0</v>
      </c>
    </row>
    <row r="16" spans="1:24" ht="19.5" customHeight="1">
      <c r="A16" s="87" t="s">
        <v>155</v>
      </c>
      <c r="B16" s="87" t="s">
        <v>148</v>
      </c>
      <c r="C16" s="87" t="s">
        <v>156</v>
      </c>
      <c r="D16" s="39">
        <f t="shared" si="0"/>
        <v>400000</v>
      </c>
      <c r="E16" s="39">
        <f t="shared" si="1"/>
        <v>400000</v>
      </c>
      <c r="F16" s="39">
        <f t="shared" si="2"/>
        <v>400000</v>
      </c>
      <c r="G16" s="39">
        <v>0</v>
      </c>
      <c r="H16" s="39">
        <v>400000</v>
      </c>
      <c r="I16" s="39">
        <f t="shared" si="3"/>
        <v>0</v>
      </c>
      <c r="J16" s="39">
        <v>0</v>
      </c>
      <c r="K16" s="39">
        <v>0</v>
      </c>
      <c r="L16" s="39">
        <f t="shared" si="4"/>
        <v>0</v>
      </c>
      <c r="M16" s="39">
        <v>0</v>
      </c>
      <c r="N16" s="39">
        <v>0</v>
      </c>
      <c r="O16" s="39">
        <f t="shared" si="5"/>
        <v>0</v>
      </c>
      <c r="P16" s="39">
        <f t="shared" si="6"/>
        <v>0</v>
      </c>
      <c r="Q16" s="39">
        <v>0</v>
      </c>
      <c r="R16" s="39">
        <v>0</v>
      </c>
      <c r="S16" s="39">
        <f t="shared" si="7"/>
        <v>0</v>
      </c>
      <c r="T16" s="39">
        <v>0</v>
      </c>
      <c r="U16" s="39">
        <v>0</v>
      </c>
      <c r="V16" s="39">
        <f t="shared" si="8"/>
        <v>0</v>
      </c>
      <c r="W16" s="39">
        <v>0</v>
      </c>
      <c r="X16" s="39">
        <v>0</v>
      </c>
    </row>
    <row r="17" spans="1:24" ht="19.5" customHeight="1">
      <c r="A17" s="87" t="s">
        <v>155</v>
      </c>
      <c r="B17" s="87" t="s">
        <v>150</v>
      </c>
      <c r="C17" s="87" t="s">
        <v>157</v>
      </c>
      <c r="D17" s="39">
        <f t="shared" si="0"/>
        <v>60000</v>
      </c>
      <c r="E17" s="39">
        <f t="shared" si="1"/>
        <v>60000</v>
      </c>
      <c r="F17" s="39">
        <f t="shared" si="2"/>
        <v>60000</v>
      </c>
      <c r="G17" s="39">
        <v>0</v>
      </c>
      <c r="H17" s="39">
        <v>60000</v>
      </c>
      <c r="I17" s="39">
        <f t="shared" si="3"/>
        <v>0</v>
      </c>
      <c r="J17" s="39">
        <v>0</v>
      </c>
      <c r="K17" s="39">
        <v>0</v>
      </c>
      <c r="L17" s="39">
        <f t="shared" si="4"/>
        <v>0</v>
      </c>
      <c r="M17" s="39">
        <v>0</v>
      </c>
      <c r="N17" s="39">
        <v>0</v>
      </c>
      <c r="O17" s="39">
        <f t="shared" si="5"/>
        <v>0</v>
      </c>
      <c r="P17" s="39">
        <f t="shared" si="6"/>
        <v>0</v>
      </c>
      <c r="Q17" s="39">
        <v>0</v>
      </c>
      <c r="R17" s="39">
        <v>0</v>
      </c>
      <c r="S17" s="39">
        <f t="shared" si="7"/>
        <v>0</v>
      </c>
      <c r="T17" s="39">
        <v>0</v>
      </c>
      <c r="U17" s="39">
        <v>0</v>
      </c>
      <c r="V17" s="39">
        <f t="shared" si="8"/>
        <v>0</v>
      </c>
      <c r="W17" s="39">
        <v>0</v>
      </c>
      <c r="X17" s="39">
        <v>0</v>
      </c>
    </row>
    <row r="18" spans="1:24" ht="19.5" customHeight="1">
      <c r="A18" s="87" t="s">
        <v>155</v>
      </c>
      <c r="B18" s="87" t="s">
        <v>146</v>
      </c>
      <c r="C18" s="87" t="s">
        <v>158</v>
      </c>
      <c r="D18" s="39">
        <f t="shared" si="0"/>
        <v>4102000</v>
      </c>
      <c r="E18" s="39">
        <f t="shared" si="1"/>
        <v>4102000</v>
      </c>
      <c r="F18" s="39">
        <f t="shared" si="2"/>
        <v>4102000</v>
      </c>
      <c r="G18" s="39">
        <v>244800</v>
      </c>
      <c r="H18" s="39">
        <v>3857200</v>
      </c>
      <c r="I18" s="39">
        <f t="shared" si="3"/>
        <v>0</v>
      </c>
      <c r="J18" s="39">
        <v>0</v>
      </c>
      <c r="K18" s="39">
        <v>0</v>
      </c>
      <c r="L18" s="39">
        <f t="shared" si="4"/>
        <v>0</v>
      </c>
      <c r="M18" s="39">
        <v>0</v>
      </c>
      <c r="N18" s="39">
        <v>0</v>
      </c>
      <c r="O18" s="39">
        <f t="shared" si="5"/>
        <v>0</v>
      </c>
      <c r="P18" s="39">
        <f t="shared" si="6"/>
        <v>0</v>
      </c>
      <c r="Q18" s="39">
        <v>0</v>
      </c>
      <c r="R18" s="39">
        <v>0</v>
      </c>
      <c r="S18" s="39">
        <f t="shared" si="7"/>
        <v>0</v>
      </c>
      <c r="T18" s="39">
        <v>0</v>
      </c>
      <c r="U18" s="39">
        <v>0</v>
      </c>
      <c r="V18" s="39">
        <f t="shared" si="8"/>
        <v>0</v>
      </c>
      <c r="W18" s="39">
        <v>0</v>
      </c>
      <c r="X18" s="39">
        <v>0</v>
      </c>
    </row>
    <row r="19" spans="1:24" ht="19.5" customHeight="1">
      <c r="A19" s="87" t="s">
        <v>155</v>
      </c>
      <c r="B19" s="87" t="s">
        <v>152</v>
      </c>
      <c r="C19" s="87" t="s">
        <v>159</v>
      </c>
      <c r="D19" s="39">
        <f t="shared" si="0"/>
        <v>3181469.6</v>
      </c>
      <c r="E19" s="39">
        <f t="shared" si="1"/>
        <v>3181469.6</v>
      </c>
      <c r="F19" s="39">
        <f t="shared" si="2"/>
        <v>3181469.6</v>
      </c>
      <c r="G19" s="39">
        <v>2781469.6</v>
      </c>
      <c r="H19" s="39">
        <v>400000</v>
      </c>
      <c r="I19" s="39">
        <f t="shared" si="3"/>
        <v>0</v>
      </c>
      <c r="J19" s="39">
        <v>0</v>
      </c>
      <c r="K19" s="39">
        <v>0</v>
      </c>
      <c r="L19" s="39">
        <f t="shared" si="4"/>
        <v>0</v>
      </c>
      <c r="M19" s="39">
        <v>0</v>
      </c>
      <c r="N19" s="39">
        <v>0</v>
      </c>
      <c r="O19" s="39">
        <f t="shared" si="5"/>
        <v>0</v>
      </c>
      <c r="P19" s="39">
        <f t="shared" si="6"/>
        <v>0</v>
      </c>
      <c r="Q19" s="39">
        <v>0</v>
      </c>
      <c r="R19" s="39">
        <v>0</v>
      </c>
      <c r="S19" s="39">
        <f t="shared" si="7"/>
        <v>0</v>
      </c>
      <c r="T19" s="39">
        <v>0</v>
      </c>
      <c r="U19" s="39">
        <v>0</v>
      </c>
      <c r="V19" s="39">
        <f t="shared" si="8"/>
        <v>0</v>
      </c>
      <c r="W19" s="39">
        <v>0</v>
      </c>
      <c r="X19" s="39">
        <v>0</v>
      </c>
    </row>
    <row r="20" spans="1:24" ht="19.5" customHeight="1">
      <c r="A20" s="87" t="s">
        <v>155</v>
      </c>
      <c r="B20" s="87" t="s">
        <v>160</v>
      </c>
      <c r="C20" s="87" t="s">
        <v>161</v>
      </c>
      <c r="D20" s="39">
        <f t="shared" si="0"/>
        <v>65000</v>
      </c>
      <c r="E20" s="39">
        <f t="shared" si="1"/>
        <v>65000</v>
      </c>
      <c r="F20" s="39">
        <f t="shared" si="2"/>
        <v>65000</v>
      </c>
      <c r="G20" s="39">
        <v>65000</v>
      </c>
      <c r="H20" s="39">
        <v>0</v>
      </c>
      <c r="I20" s="39">
        <f t="shared" si="3"/>
        <v>0</v>
      </c>
      <c r="J20" s="39">
        <v>0</v>
      </c>
      <c r="K20" s="39">
        <v>0</v>
      </c>
      <c r="L20" s="39">
        <f t="shared" si="4"/>
        <v>0</v>
      </c>
      <c r="M20" s="39">
        <v>0</v>
      </c>
      <c r="N20" s="39">
        <v>0</v>
      </c>
      <c r="O20" s="39">
        <f t="shared" si="5"/>
        <v>0</v>
      </c>
      <c r="P20" s="39">
        <f t="shared" si="6"/>
        <v>0</v>
      </c>
      <c r="Q20" s="39">
        <v>0</v>
      </c>
      <c r="R20" s="39">
        <v>0</v>
      </c>
      <c r="S20" s="39">
        <f t="shared" si="7"/>
        <v>0</v>
      </c>
      <c r="T20" s="39">
        <v>0</v>
      </c>
      <c r="U20" s="39">
        <v>0</v>
      </c>
      <c r="V20" s="39">
        <f t="shared" si="8"/>
        <v>0</v>
      </c>
      <c r="W20" s="39">
        <v>0</v>
      </c>
      <c r="X20" s="39">
        <v>0</v>
      </c>
    </row>
    <row r="21" spans="1:24" ht="19.5" customHeight="1">
      <c r="A21" s="87" t="s">
        <v>155</v>
      </c>
      <c r="B21" s="87" t="s">
        <v>162</v>
      </c>
      <c r="C21" s="87" t="s">
        <v>163</v>
      </c>
      <c r="D21" s="39">
        <f t="shared" si="0"/>
        <v>230000</v>
      </c>
      <c r="E21" s="39">
        <f t="shared" si="1"/>
        <v>230000</v>
      </c>
      <c r="F21" s="39">
        <f t="shared" si="2"/>
        <v>230000</v>
      </c>
      <c r="G21" s="39">
        <v>0</v>
      </c>
      <c r="H21" s="39">
        <v>230000</v>
      </c>
      <c r="I21" s="39">
        <f t="shared" si="3"/>
        <v>0</v>
      </c>
      <c r="J21" s="39">
        <v>0</v>
      </c>
      <c r="K21" s="39">
        <v>0</v>
      </c>
      <c r="L21" s="39">
        <f t="shared" si="4"/>
        <v>0</v>
      </c>
      <c r="M21" s="39">
        <v>0</v>
      </c>
      <c r="N21" s="39">
        <v>0</v>
      </c>
      <c r="O21" s="39">
        <f t="shared" si="5"/>
        <v>0</v>
      </c>
      <c r="P21" s="39">
        <f t="shared" si="6"/>
        <v>0</v>
      </c>
      <c r="Q21" s="39">
        <v>0</v>
      </c>
      <c r="R21" s="39">
        <v>0</v>
      </c>
      <c r="S21" s="39">
        <f t="shared" si="7"/>
        <v>0</v>
      </c>
      <c r="T21" s="39">
        <v>0</v>
      </c>
      <c r="U21" s="39">
        <v>0</v>
      </c>
      <c r="V21" s="39">
        <f t="shared" si="8"/>
        <v>0</v>
      </c>
      <c r="W21" s="39">
        <v>0</v>
      </c>
      <c r="X21" s="39">
        <v>0</v>
      </c>
    </row>
    <row r="22" spans="1:24" ht="19.5" customHeight="1">
      <c r="A22" s="87" t="s">
        <v>155</v>
      </c>
      <c r="B22" s="87" t="s">
        <v>164</v>
      </c>
      <c r="C22" s="87" t="s">
        <v>165</v>
      </c>
      <c r="D22" s="39">
        <f t="shared" si="0"/>
        <v>472000</v>
      </c>
      <c r="E22" s="39">
        <f t="shared" si="1"/>
        <v>472000</v>
      </c>
      <c r="F22" s="39">
        <f t="shared" si="2"/>
        <v>472000</v>
      </c>
      <c r="G22" s="39">
        <v>472000</v>
      </c>
      <c r="H22" s="39">
        <v>0</v>
      </c>
      <c r="I22" s="39">
        <f t="shared" si="3"/>
        <v>0</v>
      </c>
      <c r="J22" s="39">
        <v>0</v>
      </c>
      <c r="K22" s="39">
        <v>0</v>
      </c>
      <c r="L22" s="39">
        <f t="shared" si="4"/>
        <v>0</v>
      </c>
      <c r="M22" s="39">
        <v>0</v>
      </c>
      <c r="N22" s="39">
        <v>0</v>
      </c>
      <c r="O22" s="39">
        <f t="shared" si="5"/>
        <v>0</v>
      </c>
      <c r="P22" s="39">
        <f t="shared" si="6"/>
        <v>0</v>
      </c>
      <c r="Q22" s="39">
        <v>0</v>
      </c>
      <c r="R22" s="39">
        <v>0</v>
      </c>
      <c r="S22" s="39">
        <f t="shared" si="7"/>
        <v>0</v>
      </c>
      <c r="T22" s="39">
        <v>0</v>
      </c>
      <c r="U22" s="39">
        <v>0</v>
      </c>
      <c r="V22" s="39">
        <f t="shared" si="8"/>
        <v>0</v>
      </c>
      <c r="W22" s="39">
        <v>0</v>
      </c>
      <c r="X22" s="39">
        <v>0</v>
      </c>
    </row>
    <row r="23" spans="1:24" ht="19.5" customHeight="1">
      <c r="A23" s="87" t="s">
        <v>67</v>
      </c>
      <c r="B23" s="87" t="s">
        <v>67</v>
      </c>
      <c r="C23" s="87" t="s">
        <v>166</v>
      </c>
      <c r="D23" s="39">
        <f t="shared" si="0"/>
        <v>1900000</v>
      </c>
      <c r="E23" s="39">
        <f t="shared" si="1"/>
        <v>1900000</v>
      </c>
      <c r="F23" s="39">
        <f t="shared" si="2"/>
        <v>1900000</v>
      </c>
      <c r="G23" s="39">
        <v>0</v>
      </c>
      <c r="H23" s="39">
        <v>1900000</v>
      </c>
      <c r="I23" s="39">
        <f t="shared" si="3"/>
        <v>0</v>
      </c>
      <c r="J23" s="39">
        <v>0</v>
      </c>
      <c r="K23" s="39">
        <v>0</v>
      </c>
      <c r="L23" s="39">
        <f t="shared" si="4"/>
        <v>0</v>
      </c>
      <c r="M23" s="39">
        <v>0</v>
      </c>
      <c r="N23" s="39">
        <v>0</v>
      </c>
      <c r="O23" s="39">
        <f t="shared" si="5"/>
        <v>0</v>
      </c>
      <c r="P23" s="39">
        <f t="shared" si="6"/>
        <v>0</v>
      </c>
      <c r="Q23" s="39">
        <v>0</v>
      </c>
      <c r="R23" s="39">
        <v>0</v>
      </c>
      <c r="S23" s="39">
        <f t="shared" si="7"/>
        <v>0</v>
      </c>
      <c r="T23" s="39">
        <v>0</v>
      </c>
      <c r="U23" s="39">
        <v>0</v>
      </c>
      <c r="V23" s="39">
        <f t="shared" si="8"/>
        <v>0</v>
      </c>
      <c r="W23" s="39">
        <v>0</v>
      </c>
      <c r="X23" s="39">
        <v>0</v>
      </c>
    </row>
    <row r="24" spans="1:24" ht="19.5" customHeight="1">
      <c r="A24" s="87" t="s">
        <v>167</v>
      </c>
      <c r="B24" s="87" t="s">
        <v>148</v>
      </c>
      <c r="C24" s="87" t="s">
        <v>168</v>
      </c>
      <c r="D24" s="39">
        <f t="shared" si="0"/>
        <v>250000</v>
      </c>
      <c r="E24" s="39">
        <f t="shared" si="1"/>
        <v>250000</v>
      </c>
      <c r="F24" s="39">
        <f t="shared" si="2"/>
        <v>250000</v>
      </c>
      <c r="G24" s="39">
        <v>0</v>
      </c>
      <c r="H24" s="39">
        <v>250000</v>
      </c>
      <c r="I24" s="39">
        <f t="shared" si="3"/>
        <v>0</v>
      </c>
      <c r="J24" s="39">
        <v>0</v>
      </c>
      <c r="K24" s="39">
        <v>0</v>
      </c>
      <c r="L24" s="39">
        <f t="shared" si="4"/>
        <v>0</v>
      </c>
      <c r="M24" s="39">
        <v>0</v>
      </c>
      <c r="N24" s="39">
        <v>0</v>
      </c>
      <c r="O24" s="39">
        <f t="shared" si="5"/>
        <v>0</v>
      </c>
      <c r="P24" s="39">
        <f t="shared" si="6"/>
        <v>0</v>
      </c>
      <c r="Q24" s="39">
        <v>0</v>
      </c>
      <c r="R24" s="39">
        <v>0</v>
      </c>
      <c r="S24" s="39">
        <f t="shared" si="7"/>
        <v>0</v>
      </c>
      <c r="T24" s="39">
        <v>0</v>
      </c>
      <c r="U24" s="39">
        <v>0</v>
      </c>
      <c r="V24" s="39">
        <f t="shared" si="8"/>
        <v>0</v>
      </c>
      <c r="W24" s="39">
        <v>0</v>
      </c>
      <c r="X24" s="39">
        <v>0</v>
      </c>
    </row>
    <row r="25" spans="1:24" ht="19.5" customHeight="1">
      <c r="A25" s="87" t="s">
        <v>167</v>
      </c>
      <c r="B25" s="87" t="s">
        <v>169</v>
      </c>
      <c r="C25" s="87" t="s">
        <v>170</v>
      </c>
      <c r="D25" s="39">
        <f t="shared" si="0"/>
        <v>1000000</v>
      </c>
      <c r="E25" s="39">
        <f t="shared" si="1"/>
        <v>1000000</v>
      </c>
      <c r="F25" s="39">
        <f t="shared" si="2"/>
        <v>1000000</v>
      </c>
      <c r="G25" s="39">
        <v>0</v>
      </c>
      <c r="H25" s="39">
        <v>1000000</v>
      </c>
      <c r="I25" s="39">
        <f t="shared" si="3"/>
        <v>0</v>
      </c>
      <c r="J25" s="39">
        <v>0</v>
      </c>
      <c r="K25" s="39">
        <v>0</v>
      </c>
      <c r="L25" s="39">
        <f t="shared" si="4"/>
        <v>0</v>
      </c>
      <c r="M25" s="39">
        <v>0</v>
      </c>
      <c r="N25" s="39">
        <v>0</v>
      </c>
      <c r="O25" s="39">
        <f t="shared" si="5"/>
        <v>0</v>
      </c>
      <c r="P25" s="39">
        <f t="shared" si="6"/>
        <v>0</v>
      </c>
      <c r="Q25" s="39">
        <v>0</v>
      </c>
      <c r="R25" s="39">
        <v>0</v>
      </c>
      <c r="S25" s="39">
        <f t="shared" si="7"/>
        <v>0</v>
      </c>
      <c r="T25" s="39">
        <v>0</v>
      </c>
      <c r="U25" s="39">
        <v>0</v>
      </c>
      <c r="V25" s="39">
        <f t="shared" si="8"/>
        <v>0</v>
      </c>
      <c r="W25" s="39">
        <v>0</v>
      </c>
      <c r="X25" s="39">
        <v>0</v>
      </c>
    </row>
    <row r="26" spans="1:24" ht="19.5" customHeight="1">
      <c r="A26" s="87" t="s">
        <v>167</v>
      </c>
      <c r="B26" s="87" t="s">
        <v>160</v>
      </c>
      <c r="C26" s="87" t="s">
        <v>171</v>
      </c>
      <c r="D26" s="39">
        <f t="shared" si="0"/>
        <v>650000</v>
      </c>
      <c r="E26" s="39">
        <f t="shared" si="1"/>
        <v>650000</v>
      </c>
      <c r="F26" s="39">
        <f t="shared" si="2"/>
        <v>650000</v>
      </c>
      <c r="G26" s="39">
        <v>0</v>
      </c>
      <c r="H26" s="39">
        <v>650000</v>
      </c>
      <c r="I26" s="39">
        <f t="shared" si="3"/>
        <v>0</v>
      </c>
      <c r="J26" s="39">
        <v>0</v>
      </c>
      <c r="K26" s="39">
        <v>0</v>
      </c>
      <c r="L26" s="39">
        <f t="shared" si="4"/>
        <v>0</v>
      </c>
      <c r="M26" s="39">
        <v>0</v>
      </c>
      <c r="N26" s="39">
        <v>0</v>
      </c>
      <c r="O26" s="39">
        <f t="shared" si="5"/>
        <v>0</v>
      </c>
      <c r="P26" s="39">
        <f t="shared" si="6"/>
        <v>0</v>
      </c>
      <c r="Q26" s="39">
        <v>0</v>
      </c>
      <c r="R26" s="39">
        <v>0</v>
      </c>
      <c r="S26" s="39">
        <f t="shared" si="7"/>
        <v>0</v>
      </c>
      <c r="T26" s="39">
        <v>0</v>
      </c>
      <c r="U26" s="39">
        <v>0</v>
      </c>
      <c r="V26" s="39">
        <f t="shared" si="8"/>
        <v>0</v>
      </c>
      <c r="W26" s="39">
        <v>0</v>
      </c>
      <c r="X26" s="39">
        <v>0</v>
      </c>
    </row>
    <row r="27" spans="1:24" ht="19.5" customHeight="1">
      <c r="A27" s="87" t="s">
        <v>67</v>
      </c>
      <c r="B27" s="87" t="s">
        <v>67</v>
      </c>
      <c r="C27" s="87" t="s">
        <v>172</v>
      </c>
      <c r="D27" s="39">
        <f t="shared" si="0"/>
        <v>39432</v>
      </c>
      <c r="E27" s="39">
        <f t="shared" si="1"/>
        <v>39432</v>
      </c>
      <c r="F27" s="39">
        <f t="shared" si="2"/>
        <v>39432</v>
      </c>
      <c r="G27" s="39">
        <v>39432</v>
      </c>
      <c r="H27" s="39">
        <v>0</v>
      </c>
      <c r="I27" s="39">
        <f t="shared" si="3"/>
        <v>0</v>
      </c>
      <c r="J27" s="39">
        <v>0</v>
      </c>
      <c r="K27" s="39">
        <v>0</v>
      </c>
      <c r="L27" s="39">
        <f t="shared" si="4"/>
        <v>0</v>
      </c>
      <c r="M27" s="39">
        <v>0</v>
      </c>
      <c r="N27" s="39">
        <v>0</v>
      </c>
      <c r="O27" s="39">
        <f t="shared" si="5"/>
        <v>0</v>
      </c>
      <c r="P27" s="39">
        <f t="shared" si="6"/>
        <v>0</v>
      </c>
      <c r="Q27" s="39">
        <v>0</v>
      </c>
      <c r="R27" s="39">
        <v>0</v>
      </c>
      <c r="S27" s="39">
        <f t="shared" si="7"/>
        <v>0</v>
      </c>
      <c r="T27" s="39">
        <v>0</v>
      </c>
      <c r="U27" s="39">
        <v>0</v>
      </c>
      <c r="V27" s="39">
        <f t="shared" si="8"/>
        <v>0</v>
      </c>
      <c r="W27" s="39">
        <v>0</v>
      </c>
      <c r="X27" s="39">
        <v>0</v>
      </c>
    </row>
    <row r="28" spans="1:24" ht="19.5" customHeight="1">
      <c r="A28" s="87" t="s">
        <v>173</v>
      </c>
      <c r="B28" s="87" t="s">
        <v>162</v>
      </c>
      <c r="C28" s="87" t="s">
        <v>174</v>
      </c>
      <c r="D28" s="39">
        <f t="shared" si="0"/>
        <v>24744</v>
      </c>
      <c r="E28" s="39">
        <f t="shared" si="1"/>
        <v>24744</v>
      </c>
      <c r="F28" s="39">
        <f t="shared" si="2"/>
        <v>24744</v>
      </c>
      <c r="G28" s="39">
        <v>24744</v>
      </c>
      <c r="H28" s="39">
        <v>0</v>
      </c>
      <c r="I28" s="39">
        <f t="shared" si="3"/>
        <v>0</v>
      </c>
      <c r="J28" s="39">
        <v>0</v>
      </c>
      <c r="K28" s="39">
        <v>0</v>
      </c>
      <c r="L28" s="39">
        <f t="shared" si="4"/>
        <v>0</v>
      </c>
      <c r="M28" s="39">
        <v>0</v>
      </c>
      <c r="N28" s="39">
        <v>0</v>
      </c>
      <c r="O28" s="39">
        <f t="shared" si="5"/>
        <v>0</v>
      </c>
      <c r="P28" s="39">
        <f t="shared" si="6"/>
        <v>0</v>
      </c>
      <c r="Q28" s="39">
        <v>0</v>
      </c>
      <c r="R28" s="39">
        <v>0</v>
      </c>
      <c r="S28" s="39">
        <f t="shared" si="7"/>
        <v>0</v>
      </c>
      <c r="T28" s="39">
        <v>0</v>
      </c>
      <c r="U28" s="39">
        <v>0</v>
      </c>
      <c r="V28" s="39">
        <f t="shared" si="8"/>
        <v>0</v>
      </c>
      <c r="W28" s="39">
        <v>0</v>
      </c>
      <c r="X28" s="39">
        <v>0</v>
      </c>
    </row>
    <row r="29" spans="1:24" ht="19.5" customHeight="1">
      <c r="A29" s="87" t="s">
        <v>173</v>
      </c>
      <c r="B29" s="87" t="s">
        <v>152</v>
      </c>
      <c r="C29" s="87" t="s">
        <v>175</v>
      </c>
      <c r="D29" s="39">
        <f t="shared" si="0"/>
        <v>14688</v>
      </c>
      <c r="E29" s="39">
        <f t="shared" si="1"/>
        <v>14688</v>
      </c>
      <c r="F29" s="39">
        <f t="shared" si="2"/>
        <v>14688</v>
      </c>
      <c r="G29" s="39">
        <v>14688</v>
      </c>
      <c r="H29" s="39">
        <v>0</v>
      </c>
      <c r="I29" s="39">
        <f t="shared" si="3"/>
        <v>0</v>
      </c>
      <c r="J29" s="39">
        <v>0</v>
      </c>
      <c r="K29" s="39">
        <v>0</v>
      </c>
      <c r="L29" s="39">
        <f t="shared" si="4"/>
        <v>0</v>
      </c>
      <c r="M29" s="39">
        <v>0</v>
      </c>
      <c r="N29" s="39">
        <v>0</v>
      </c>
      <c r="O29" s="39">
        <f t="shared" si="5"/>
        <v>0</v>
      </c>
      <c r="P29" s="39">
        <f t="shared" si="6"/>
        <v>0</v>
      </c>
      <c r="Q29" s="39">
        <v>0</v>
      </c>
      <c r="R29" s="39">
        <v>0</v>
      </c>
      <c r="S29" s="39">
        <f t="shared" si="7"/>
        <v>0</v>
      </c>
      <c r="T29" s="39">
        <v>0</v>
      </c>
      <c r="U29" s="39">
        <v>0</v>
      </c>
      <c r="V29" s="39">
        <f t="shared" si="8"/>
        <v>0</v>
      </c>
      <c r="W29" s="39">
        <v>0</v>
      </c>
      <c r="X29" s="39">
        <v>0</v>
      </c>
    </row>
    <row r="30" spans="1:24" ht="19.5" customHeight="1">
      <c r="A30" s="87" t="s">
        <v>67</v>
      </c>
      <c r="B30" s="87" t="s">
        <v>67</v>
      </c>
      <c r="C30" s="87" t="s">
        <v>78</v>
      </c>
      <c r="D30" s="39">
        <f t="shared" si="0"/>
        <v>3696133.08</v>
      </c>
      <c r="E30" s="39">
        <f t="shared" si="1"/>
        <v>3696133.08</v>
      </c>
      <c r="F30" s="39">
        <f t="shared" si="2"/>
        <v>3696133.08</v>
      </c>
      <c r="G30" s="39">
        <v>866133.08</v>
      </c>
      <c r="H30" s="39">
        <v>2830000</v>
      </c>
      <c r="I30" s="39">
        <f t="shared" si="3"/>
        <v>0</v>
      </c>
      <c r="J30" s="39">
        <v>0</v>
      </c>
      <c r="K30" s="39">
        <v>0</v>
      </c>
      <c r="L30" s="39">
        <f t="shared" si="4"/>
        <v>0</v>
      </c>
      <c r="M30" s="39">
        <v>0</v>
      </c>
      <c r="N30" s="39">
        <v>0</v>
      </c>
      <c r="O30" s="39">
        <f t="shared" si="5"/>
        <v>0</v>
      </c>
      <c r="P30" s="39">
        <f t="shared" si="6"/>
        <v>0</v>
      </c>
      <c r="Q30" s="39">
        <v>0</v>
      </c>
      <c r="R30" s="39">
        <v>0</v>
      </c>
      <c r="S30" s="39">
        <f t="shared" si="7"/>
        <v>0</v>
      </c>
      <c r="T30" s="39">
        <v>0</v>
      </c>
      <c r="U30" s="39">
        <v>0</v>
      </c>
      <c r="V30" s="39">
        <f t="shared" si="8"/>
        <v>0</v>
      </c>
      <c r="W30" s="39">
        <v>0</v>
      </c>
      <c r="X30" s="39">
        <v>0</v>
      </c>
    </row>
    <row r="31" spans="1:24" ht="19.5" customHeight="1">
      <c r="A31" s="87" t="s">
        <v>67</v>
      </c>
      <c r="B31" s="87" t="s">
        <v>67</v>
      </c>
      <c r="C31" s="87" t="s">
        <v>176</v>
      </c>
      <c r="D31" s="39">
        <f t="shared" si="0"/>
        <v>3696133.08</v>
      </c>
      <c r="E31" s="39">
        <f t="shared" si="1"/>
        <v>3696133.08</v>
      </c>
      <c r="F31" s="39">
        <f t="shared" si="2"/>
        <v>3696133.08</v>
      </c>
      <c r="G31" s="39">
        <v>866133.08</v>
      </c>
      <c r="H31" s="39">
        <v>2830000</v>
      </c>
      <c r="I31" s="39">
        <f t="shared" si="3"/>
        <v>0</v>
      </c>
      <c r="J31" s="39">
        <v>0</v>
      </c>
      <c r="K31" s="39">
        <v>0</v>
      </c>
      <c r="L31" s="39">
        <f t="shared" si="4"/>
        <v>0</v>
      </c>
      <c r="M31" s="39">
        <v>0</v>
      </c>
      <c r="N31" s="39">
        <v>0</v>
      </c>
      <c r="O31" s="39">
        <f t="shared" si="5"/>
        <v>0</v>
      </c>
      <c r="P31" s="39">
        <f t="shared" si="6"/>
        <v>0</v>
      </c>
      <c r="Q31" s="39">
        <v>0</v>
      </c>
      <c r="R31" s="39">
        <v>0</v>
      </c>
      <c r="S31" s="39">
        <f t="shared" si="7"/>
        <v>0</v>
      </c>
      <c r="T31" s="39">
        <v>0</v>
      </c>
      <c r="U31" s="39">
        <v>0</v>
      </c>
      <c r="V31" s="39">
        <f t="shared" si="8"/>
        <v>0</v>
      </c>
      <c r="W31" s="39">
        <v>0</v>
      </c>
      <c r="X31" s="39">
        <v>0</v>
      </c>
    </row>
    <row r="32" spans="1:24" ht="19.5" customHeight="1">
      <c r="A32" s="87" t="s">
        <v>177</v>
      </c>
      <c r="B32" s="87" t="s">
        <v>150</v>
      </c>
      <c r="C32" s="87" t="s">
        <v>178</v>
      </c>
      <c r="D32" s="39">
        <f t="shared" si="0"/>
        <v>3118303.92</v>
      </c>
      <c r="E32" s="39">
        <f t="shared" si="1"/>
        <v>3118303.92</v>
      </c>
      <c r="F32" s="39">
        <f t="shared" si="2"/>
        <v>3118303.92</v>
      </c>
      <c r="G32" s="39">
        <v>288303.92</v>
      </c>
      <c r="H32" s="39">
        <v>2830000</v>
      </c>
      <c r="I32" s="39">
        <f t="shared" si="3"/>
        <v>0</v>
      </c>
      <c r="J32" s="39">
        <v>0</v>
      </c>
      <c r="K32" s="39">
        <v>0</v>
      </c>
      <c r="L32" s="39">
        <f t="shared" si="4"/>
        <v>0</v>
      </c>
      <c r="M32" s="39">
        <v>0</v>
      </c>
      <c r="N32" s="39">
        <v>0</v>
      </c>
      <c r="O32" s="39">
        <f t="shared" si="5"/>
        <v>0</v>
      </c>
      <c r="P32" s="39">
        <f t="shared" si="6"/>
        <v>0</v>
      </c>
      <c r="Q32" s="39">
        <v>0</v>
      </c>
      <c r="R32" s="39">
        <v>0</v>
      </c>
      <c r="S32" s="39">
        <f t="shared" si="7"/>
        <v>0</v>
      </c>
      <c r="T32" s="39">
        <v>0</v>
      </c>
      <c r="U32" s="39">
        <v>0</v>
      </c>
      <c r="V32" s="39">
        <f t="shared" si="8"/>
        <v>0</v>
      </c>
      <c r="W32" s="39">
        <v>0</v>
      </c>
      <c r="X32" s="39">
        <v>0</v>
      </c>
    </row>
    <row r="33" spans="1:24" ht="19.5" customHeight="1">
      <c r="A33" s="87" t="s">
        <v>177</v>
      </c>
      <c r="B33" s="87" t="s">
        <v>152</v>
      </c>
      <c r="C33" s="87" t="s">
        <v>179</v>
      </c>
      <c r="D33" s="39">
        <f t="shared" si="0"/>
        <v>577829.16</v>
      </c>
      <c r="E33" s="39">
        <f t="shared" si="1"/>
        <v>577829.16</v>
      </c>
      <c r="F33" s="39">
        <f t="shared" si="2"/>
        <v>577829.16</v>
      </c>
      <c r="G33" s="39">
        <v>577829.16</v>
      </c>
      <c r="H33" s="39">
        <v>0</v>
      </c>
      <c r="I33" s="39">
        <f t="shared" si="3"/>
        <v>0</v>
      </c>
      <c r="J33" s="39">
        <v>0</v>
      </c>
      <c r="K33" s="39">
        <v>0</v>
      </c>
      <c r="L33" s="39">
        <f t="shared" si="4"/>
        <v>0</v>
      </c>
      <c r="M33" s="39">
        <v>0</v>
      </c>
      <c r="N33" s="39">
        <v>0</v>
      </c>
      <c r="O33" s="39">
        <f t="shared" si="5"/>
        <v>0</v>
      </c>
      <c r="P33" s="39">
        <f t="shared" si="6"/>
        <v>0</v>
      </c>
      <c r="Q33" s="39">
        <v>0</v>
      </c>
      <c r="R33" s="39">
        <v>0</v>
      </c>
      <c r="S33" s="39">
        <f t="shared" si="7"/>
        <v>0</v>
      </c>
      <c r="T33" s="39">
        <v>0</v>
      </c>
      <c r="U33" s="39">
        <v>0</v>
      </c>
      <c r="V33" s="39">
        <f t="shared" si="8"/>
        <v>0</v>
      </c>
      <c r="W33" s="39">
        <v>0</v>
      </c>
      <c r="X33" s="39">
        <v>0</v>
      </c>
    </row>
  </sheetData>
  <sheetProtection/>
  <mergeCells count="18">
    <mergeCell ref="A2:X2"/>
    <mergeCell ref="A5:B5"/>
    <mergeCell ref="F5:H5"/>
    <mergeCell ref="E4:N4"/>
    <mergeCell ref="I5:K5"/>
    <mergeCell ref="L5:N5"/>
    <mergeCell ref="A4:C4"/>
    <mergeCell ref="C5:C6"/>
    <mergeCell ref="D4:D6"/>
    <mergeCell ref="E5:E6"/>
    <mergeCell ref="X5:X6"/>
    <mergeCell ref="O5:O6"/>
    <mergeCell ref="V5:V6"/>
    <mergeCell ref="V4:X4"/>
    <mergeCell ref="W5:W6"/>
    <mergeCell ref="O4:U4"/>
    <mergeCell ref="P5:R5"/>
    <mergeCell ref="S5:U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3"/>
  <sheetViews>
    <sheetView showGridLines="0" showZeros="0" tabSelected="1" zoomScalePageLayoutView="0" workbookViewId="0" topLeftCell="CJ1">
      <selection activeCell="AT1" sqref="AT1:AY16384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3" width="18.16015625" style="0" bestFit="1" customWidth="1"/>
    <col min="4" max="6" width="16.83203125" style="0" bestFit="1" customWidth="1"/>
    <col min="7" max="7" width="14.16015625" style="0" bestFit="1" customWidth="1"/>
    <col min="8" max="8" width="6.16015625" style="0" customWidth="1"/>
    <col min="9" max="9" width="14.16015625" style="0" bestFit="1" customWidth="1"/>
    <col min="10" max="10" width="15" style="0" customWidth="1"/>
    <col min="11" max="11" width="16" style="0" customWidth="1"/>
    <col min="12" max="12" width="15.16015625" style="0" customWidth="1"/>
    <col min="13" max="14" width="10.16015625" style="0" customWidth="1"/>
    <col min="15" max="15" width="14.16015625" style="0" bestFit="1" customWidth="1"/>
    <col min="16" max="16" width="10.16015625" style="0" customWidth="1"/>
    <col min="17" max="17" width="14.83203125" style="0" customWidth="1"/>
    <col min="18" max="18" width="18.16015625" style="0" bestFit="1" customWidth="1"/>
    <col min="19" max="20" width="14.16015625" style="0" bestFit="1" customWidth="1"/>
    <col min="21" max="22" width="10.16015625" style="0" customWidth="1"/>
    <col min="23" max="23" width="12.83203125" style="0" bestFit="1" customWidth="1"/>
    <col min="24" max="25" width="14.16015625" style="0" bestFit="1" customWidth="1"/>
    <col min="26" max="26" width="10.16015625" style="0" customWidth="1"/>
    <col min="27" max="27" width="16.83203125" style="0" bestFit="1" customWidth="1"/>
    <col min="28" max="28" width="14.16015625" style="0" bestFit="1" customWidth="1"/>
    <col min="29" max="29" width="10.16015625" style="0" customWidth="1"/>
    <col min="30" max="30" width="14.83203125" style="0" customWidth="1"/>
    <col min="31" max="31" width="14.16015625" style="0" bestFit="1" customWidth="1"/>
    <col min="32" max="32" width="12.83203125" style="0" bestFit="1" customWidth="1"/>
    <col min="33" max="33" width="14.16015625" style="0" bestFit="1" customWidth="1"/>
    <col min="34" max="34" width="12.83203125" style="0" bestFit="1" customWidth="1"/>
    <col min="35" max="37" width="10.16015625" style="0" customWidth="1"/>
    <col min="38" max="38" width="14.16015625" style="0" bestFit="1" customWidth="1"/>
    <col min="39" max="39" width="10.16015625" style="0" customWidth="1"/>
    <col min="40" max="40" width="14.16015625" style="0" bestFit="1" customWidth="1"/>
    <col min="41" max="41" width="12.83203125" style="0" bestFit="1" customWidth="1"/>
    <col min="42" max="42" width="13.5" style="0" customWidth="1"/>
    <col min="43" max="43" width="14.5" style="0" customWidth="1"/>
    <col min="44" max="44" width="10.16015625" style="0" customWidth="1"/>
    <col min="45" max="45" width="15.83203125" style="0" customWidth="1"/>
    <col min="46" max="46" width="12.83203125" style="0" bestFit="1" customWidth="1"/>
    <col min="47" max="47" width="8" style="0" bestFit="1" customWidth="1"/>
    <col min="48" max="48" width="12.83203125" style="0" bestFit="1" customWidth="1"/>
    <col min="49" max="49" width="11" style="0" bestFit="1" customWidth="1"/>
    <col min="50" max="50" width="8" style="0" bestFit="1" customWidth="1"/>
    <col min="51" max="51" width="12.83203125" style="0" bestFit="1" customWidth="1"/>
    <col min="52" max="52" width="6.16015625" style="0" customWidth="1"/>
    <col min="53" max="62" width="10.16015625" style="0" customWidth="1"/>
    <col min="63" max="75" width="6.83203125" style="0" customWidth="1"/>
    <col min="76" max="76" width="16.83203125" style="0" bestFit="1" customWidth="1"/>
    <col min="77" max="77" width="10.16015625" style="0" customWidth="1"/>
    <col min="78" max="78" width="15.33203125" style="0" customWidth="1"/>
    <col min="79" max="79" width="15.83203125" style="0" customWidth="1"/>
    <col min="80" max="80" width="10.16015625" style="0" customWidth="1"/>
    <col min="81" max="81" width="16.83203125" style="0" bestFit="1" customWidth="1"/>
    <col min="82" max="87" width="10.16015625" style="0" customWidth="1"/>
    <col min="88" max="88" width="14.5" style="0" bestFit="1" customWidth="1"/>
    <col min="89" max="93" width="10.16015625" style="0" customWidth="1"/>
    <col min="94" max="96" width="7.5" style="0" customWidth="1"/>
    <col min="97" max="110" width="10.16015625" style="0" customWidth="1"/>
  </cols>
  <sheetData>
    <row r="1" spans="1:110" ht="21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29" t="s">
        <v>180</v>
      </c>
    </row>
    <row r="2" spans="1:110" ht="21.75" customHeight="1">
      <c r="A2" s="128" t="s">
        <v>181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</row>
    <row r="3" spans="1:110" ht="21.75" customHeight="1">
      <c r="A3" s="83"/>
      <c r="B3" s="8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7" t="s">
        <v>2</v>
      </c>
    </row>
    <row r="4" spans="1:110" ht="21.75" customHeight="1">
      <c r="A4" s="123" t="s">
        <v>85</v>
      </c>
      <c r="B4" s="123"/>
      <c r="C4" s="99" t="s">
        <v>53</v>
      </c>
      <c r="D4" s="160" t="s">
        <v>182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0" t="s">
        <v>183</v>
      </c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0" t="s">
        <v>184</v>
      </c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/>
      <c r="BF4" s="160" t="s">
        <v>185</v>
      </c>
      <c r="BG4" s="161"/>
      <c r="BH4" s="161"/>
      <c r="BI4" s="161"/>
      <c r="BJ4" s="162"/>
      <c r="BK4" s="160" t="s">
        <v>186</v>
      </c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2"/>
      <c r="BX4" s="160" t="s">
        <v>187</v>
      </c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2"/>
      <c r="CP4" s="163" t="s">
        <v>188</v>
      </c>
      <c r="CQ4" s="164"/>
      <c r="CR4" s="165"/>
      <c r="CS4" s="163" t="s">
        <v>189</v>
      </c>
      <c r="CT4" s="164"/>
      <c r="CU4" s="164"/>
      <c r="CV4" s="164"/>
      <c r="CW4" s="164"/>
      <c r="CX4" s="165"/>
      <c r="CY4" s="163" t="s">
        <v>190</v>
      </c>
      <c r="CZ4" s="164"/>
      <c r="DA4" s="165"/>
      <c r="DB4" s="160" t="s">
        <v>191</v>
      </c>
      <c r="DC4" s="161"/>
      <c r="DD4" s="161"/>
      <c r="DE4" s="161"/>
      <c r="DF4" s="162"/>
    </row>
    <row r="5" spans="1:110" ht="21.75" customHeight="1">
      <c r="A5" s="116" t="s">
        <v>62</v>
      </c>
      <c r="B5" s="116" t="s">
        <v>63</v>
      </c>
      <c r="C5" s="116"/>
      <c r="D5" s="157" t="s">
        <v>64</v>
      </c>
      <c r="E5" s="157" t="s">
        <v>192</v>
      </c>
      <c r="F5" s="157" t="s">
        <v>193</v>
      </c>
      <c r="G5" s="157" t="s">
        <v>194</v>
      </c>
      <c r="H5" s="157" t="s">
        <v>195</v>
      </c>
      <c r="I5" s="157" t="s">
        <v>196</v>
      </c>
      <c r="J5" s="157" t="s">
        <v>197</v>
      </c>
      <c r="K5" s="152" t="s">
        <v>198</v>
      </c>
      <c r="L5" s="152" t="s">
        <v>199</v>
      </c>
      <c r="M5" s="152" t="s">
        <v>200</v>
      </c>
      <c r="N5" s="152" t="s">
        <v>201</v>
      </c>
      <c r="O5" s="152" t="s">
        <v>202</v>
      </c>
      <c r="P5" s="152" t="s">
        <v>203</v>
      </c>
      <c r="Q5" s="152" t="s">
        <v>204</v>
      </c>
      <c r="R5" s="157" t="s">
        <v>64</v>
      </c>
      <c r="S5" s="157" t="s">
        <v>205</v>
      </c>
      <c r="T5" s="157" t="s">
        <v>206</v>
      </c>
      <c r="U5" s="157" t="s">
        <v>207</v>
      </c>
      <c r="V5" s="157" t="s">
        <v>208</v>
      </c>
      <c r="W5" s="157" t="s">
        <v>209</v>
      </c>
      <c r="X5" s="157" t="s">
        <v>210</v>
      </c>
      <c r="Y5" s="157" t="s">
        <v>211</v>
      </c>
      <c r="Z5" s="157" t="s">
        <v>212</v>
      </c>
      <c r="AA5" s="157" t="s">
        <v>213</v>
      </c>
      <c r="AB5" s="157" t="s">
        <v>214</v>
      </c>
      <c r="AC5" s="157" t="s">
        <v>215</v>
      </c>
      <c r="AD5" s="157" t="s">
        <v>216</v>
      </c>
      <c r="AE5" s="157" t="s">
        <v>217</v>
      </c>
      <c r="AF5" s="157" t="s">
        <v>218</v>
      </c>
      <c r="AG5" s="157" t="s">
        <v>219</v>
      </c>
      <c r="AH5" s="157" t="s">
        <v>220</v>
      </c>
      <c r="AI5" s="157" t="s">
        <v>221</v>
      </c>
      <c r="AJ5" s="157" t="s">
        <v>222</v>
      </c>
      <c r="AK5" s="157" t="s">
        <v>223</v>
      </c>
      <c r="AL5" s="157" t="s">
        <v>224</v>
      </c>
      <c r="AM5" s="157" t="s">
        <v>225</v>
      </c>
      <c r="AN5" s="157" t="s">
        <v>226</v>
      </c>
      <c r="AO5" s="157" t="s">
        <v>227</v>
      </c>
      <c r="AP5" s="157" t="s">
        <v>228</v>
      </c>
      <c r="AQ5" s="157" t="s">
        <v>229</v>
      </c>
      <c r="AR5" s="157" t="s">
        <v>230</v>
      </c>
      <c r="AS5" s="157" t="s">
        <v>231</v>
      </c>
      <c r="AT5" s="157" t="s">
        <v>64</v>
      </c>
      <c r="AU5" s="157" t="s">
        <v>232</v>
      </c>
      <c r="AV5" s="157" t="s">
        <v>233</v>
      </c>
      <c r="AW5" s="157" t="s">
        <v>234</v>
      </c>
      <c r="AX5" s="157" t="s">
        <v>235</v>
      </c>
      <c r="AY5" s="157" t="s">
        <v>236</v>
      </c>
      <c r="AZ5" s="157" t="s">
        <v>237</v>
      </c>
      <c r="BA5" s="157" t="s">
        <v>238</v>
      </c>
      <c r="BB5" s="157" t="s">
        <v>239</v>
      </c>
      <c r="BC5" s="157" t="s">
        <v>240</v>
      </c>
      <c r="BD5" s="157" t="s">
        <v>241</v>
      </c>
      <c r="BE5" s="158" t="s">
        <v>242</v>
      </c>
      <c r="BF5" s="155" t="s">
        <v>64</v>
      </c>
      <c r="BG5" s="155" t="s">
        <v>243</v>
      </c>
      <c r="BH5" s="155" t="s">
        <v>244</v>
      </c>
      <c r="BI5" s="155" t="s">
        <v>245</v>
      </c>
      <c r="BJ5" s="155" t="s">
        <v>246</v>
      </c>
      <c r="BK5" s="152" t="s">
        <v>64</v>
      </c>
      <c r="BL5" s="152" t="s">
        <v>247</v>
      </c>
      <c r="BM5" s="152" t="s">
        <v>248</v>
      </c>
      <c r="BN5" s="152" t="s">
        <v>249</v>
      </c>
      <c r="BO5" s="152" t="s">
        <v>250</v>
      </c>
      <c r="BP5" s="152" t="s">
        <v>251</v>
      </c>
      <c r="BQ5" s="152" t="s">
        <v>252</v>
      </c>
      <c r="BR5" s="152" t="s">
        <v>253</v>
      </c>
      <c r="BS5" s="152" t="s">
        <v>254</v>
      </c>
      <c r="BT5" s="152" t="s">
        <v>255</v>
      </c>
      <c r="BU5" s="153" t="s">
        <v>256</v>
      </c>
      <c r="BV5" s="153" t="s">
        <v>257</v>
      </c>
      <c r="BW5" s="152" t="s">
        <v>258</v>
      </c>
      <c r="BX5" s="152" t="s">
        <v>64</v>
      </c>
      <c r="BY5" s="152" t="s">
        <v>247</v>
      </c>
      <c r="BZ5" s="152" t="s">
        <v>248</v>
      </c>
      <c r="CA5" s="152" t="s">
        <v>249</v>
      </c>
      <c r="CB5" s="152" t="s">
        <v>250</v>
      </c>
      <c r="CC5" s="152" t="s">
        <v>251</v>
      </c>
      <c r="CD5" s="152" t="s">
        <v>252</v>
      </c>
      <c r="CE5" s="152" t="s">
        <v>253</v>
      </c>
      <c r="CF5" s="152" t="s">
        <v>259</v>
      </c>
      <c r="CG5" s="152" t="s">
        <v>260</v>
      </c>
      <c r="CH5" s="152" t="s">
        <v>261</v>
      </c>
      <c r="CI5" s="152" t="s">
        <v>262</v>
      </c>
      <c r="CJ5" s="152" t="s">
        <v>254</v>
      </c>
      <c r="CK5" s="152" t="s">
        <v>255</v>
      </c>
      <c r="CL5" s="152" t="s">
        <v>263</v>
      </c>
      <c r="CM5" s="153" t="s">
        <v>256</v>
      </c>
      <c r="CN5" s="153" t="s">
        <v>257</v>
      </c>
      <c r="CO5" s="152" t="s">
        <v>264</v>
      </c>
      <c r="CP5" s="153" t="s">
        <v>64</v>
      </c>
      <c r="CQ5" s="153" t="s">
        <v>265</v>
      </c>
      <c r="CR5" s="152" t="s">
        <v>266</v>
      </c>
      <c r="CS5" s="153" t="s">
        <v>64</v>
      </c>
      <c r="CT5" s="153" t="s">
        <v>265</v>
      </c>
      <c r="CU5" s="152" t="s">
        <v>267</v>
      </c>
      <c r="CV5" s="153" t="s">
        <v>268</v>
      </c>
      <c r="CW5" s="153" t="s">
        <v>269</v>
      </c>
      <c r="CX5" s="155" t="s">
        <v>266</v>
      </c>
      <c r="CY5" s="153" t="s">
        <v>64</v>
      </c>
      <c r="CZ5" s="153" t="s">
        <v>190</v>
      </c>
      <c r="DA5" s="153" t="s">
        <v>270</v>
      </c>
      <c r="DB5" s="152" t="s">
        <v>64</v>
      </c>
      <c r="DC5" s="152" t="s">
        <v>271</v>
      </c>
      <c r="DD5" s="152" t="s">
        <v>272</v>
      </c>
      <c r="DE5" s="152" t="s">
        <v>273</v>
      </c>
      <c r="DF5" s="152" t="s">
        <v>191</v>
      </c>
    </row>
    <row r="6" spans="1:110" ht="21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6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25"/>
      <c r="BF6" s="99"/>
      <c r="BG6" s="99"/>
      <c r="BH6" s="99"/>
      <c r="BI6" s="99"/>
      <c r="BJ6" s="99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54"/>
      <c r="BV6" s="154"/>
      <c r="BW6" s="116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56"/>
      <c r="CN6" s="156"/>
      <c r="CO6" s="117"/>
      <c r="CP6" s="156"/>
      <c r="CQ6" s="156"/>
      <c r="CR6" s="117"/>
      <c r="CS6" s="154"/>
      <c r="CT6" s="154"/>
      <c r="CU6" s="116"/>
      <c r="CV6" s="154"/>
      <c r="CW6" s="154"/>
      <c r="CX6" s="99"/>
      <c r="CY6" s="154"/>
      <c r="CZ6" s="154"/>
      <c r="DA6" s="154"/>
      <c r="DB6" s="116"/>
      <c r="DC6" s="116"/>
      <c r="DD6" s="116"/>
      <c r="DE6" s="116"/>
      <c r="DF6" s="116"/>
    </row>
    <row r="7" spans="1:110" ht="21.75" customHeight="1">
      <c r="A7" s="89" t="s">
        <v>67</v>
      </c>
      <c r="B7" s="89" t="s">
        <v>53</v>
      </c>
      <c r="C7" s="90">
        <f aca="true" t="shared" si="0" ref="C7:C23">SUM(D7,R7,AT7,BF7,BK7,BX7,CP7,CS7,CY7,DB7)</f>
        <v>21638909.74</v>
      </c>
      <c r="D7" s="91">
        <v>8070704.22</v>
      </c>
      <c r="E7" s="92">
        <v>2953032</v>
      </c>
      <c r="F7" s="93">
        <v>2372010</v>
      </c>
      <c r="G7" s="93">
        <v>230734</v>
      </c>
      <c r="H7" s="93" t="s">
        <v>67</v>
      </c>
      <c r="I7" s="94">
        <v>197352</v>
      </c>
      <c r="J7" s="95">
        <v>1088334.8</v>
      </c>
      <c r="K7" s="93">
        <v>31104</v>
      </c>
      <c r="L7" s="93">
        <v>431484.6</v>
      </c>
      <c r="M7" s="93">
        <v>0</v>
      </c>
      <c r="N7" s="93">
        <v>4277.46</v>
      </c>
      <c r="O7" s="93">
        <v>690375.36</v>
      </c>
      <c r="P7" s="93">
        <v>0</v>
      </c>
      <c r="Q7" s="94">
        <v>72000</v>
      </c>
      <c r="R7" s="96">
        <v>11628773.52</v>
      </c>
      <c r="S7" s="94">
        <v>745000</v>
      </c>
      <c r="T7" s="94">
        <v>100000</v>
      </c>
      <c r="U7" s="94">
        <v>0</v>
      </c>
      <c r="V7" s="94">
        <v>0</v>
      </c>
      <c r="W7" s="94">
        <v>51600</v>
      </c>
      <c r="X7" s="94">
        <v>529400</v>
      </c>
      <c r="Y7" s="94">
        <v>390000</v>
      </c>
      <c r="Z7" s="94">
        <v>0</v>
      </c>
      <c r="AA7" s="94">
        <v>1498000</v>
      </c>
      <c r="AB7" s="94">
        <v>850000</v>
      </c>
      <c r="AC7" s="94">
        <v>0</v>
      </c>
      <c r="AD7" s="94">
        <v>50000</v>
      </c>
      <c r="AE7" s="94">
        <v>100000</v>
      </c>
      <c r="AF7" s="94">
        <v>65000</v>
      </c>
      <c r="AG7" s="94">
        <v>405000</v>
      </c>
      <c r="AH7" s="94">
        <v>65000</v>
      </c>
      <c r="AI7" s="94">
        <v>0</v>
      </c>
      <c r="AJ7" s="94">
        <v>0</v>
      </c>
      <c r="AK7" s="94">
        <v>0</v>
      </c>
      <c r="AL7" s="94">
        <v>376000</v>
      </c>
      <c r="AM7" s="94">
        <v>0</v>
      </c>
      <c r="AN7" s="94">
        <v>115062.56</v>
      </c>
      <c r="AO7" s="94">
        <v>88590.96</v>
      </c>
      <c r="AP7" s="94">
        <v>517000</v>
      </c>
      <c r="AQ7" s="94">
        <v>681120</v>
      </c>
      <c r="AR7" s="94">
        <v>0</v>
      </c>
      <c r="AS7" s="94">
        <v>5002000</v>
      </c>
      <c r="AT7" s="94">
        <v>39432</v>
      </c>
      <c r="AU7" s="94">
        <v>0</v>
      </c>
      <c r="AV7" s="94">
        <v>24744</v>
      </c>
      <c r="AW7" s="94">
        <v>0</v>
      </c>
      <c r="AX7" s="94">
        <v>0</v>
      </c>
      <c r="AY7" s="94">
        <v>14688</v>
      </c>
      <c r="AZ7" s="94"/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0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1900000</v>
      </c>
      <c r="BY7" s="94">
        <v>0</v>
      </c>
      <c r="BZ7" s="94">
        <v>350000</v>
      </c>
      <c r="CA7" s="94">
        <v>300000</v>
      </c>
      <c r="CB7" s="94">
        <v>0</v>
      </c>
      <c r="CC7" s="94">
        <v>1000000</v>
      </c>
      <c r="CD7" s="94">
        <v>0</v>
      </c>
      <c r="CE7" s="94">
        <v>0</v>
      </c>
      <c r="CF7" s="94">
        <v>0</v>
      </c>
      <c r="CG7" s="94">
        <v>0</v>
      </c>
      <c r="CH7" s="94">
        <v>0</v>
      </c>
      <c r="CI7" s="94">
        <v>0</v>
      </c>
      <c r="CJ7" s="94">
        <v>250000</v>
      </c>
      <c r="CK7" s="94">
        <v>0</v>
      </c>
      <c r="CL7" s="94">
        <v>0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0</v>
      </c>
      <c r="DF7" s="58">
        <v>0</v>
      </c>
    </row>
    <row r="8" spans="1:110" ht="21.75" customHeight="1">
      <c r="A8" s="89" t="s">
        <v>67</v>
      </c>
      <c r="B8" s="89" t="s">
        <v>68</v>
      </c>
      <c r="C8" s="90">
        <f t="shared" si="0"/>
        <v>21638909.74</v>
      </c>
      <c r="D8" s="91">
        <v>8070704.22</v>
      </c>
      <c r="E8" s="92">
        <v>2953032</v>
      </c>
      <c r="F8" s="93">
        <v>2372010</v>
      </c>
      <c r="G8" s="93">
        <v>230734</v>
      </c>
      <c r="H8" s="93" t="s">
        <v>67</v>
      </c>
      <c r="I8" s="94">
        <v>197352</v>
      </c>
      <c r="J8" s="95">
        <v>1088334.8</v>
      </c>
      <c r="K8" s="93">
        <v>31104</v>
      </c>
      <c r="L8" s="93">
        <v>431484.6</v>
      </c>
      <c r="M8" s="93">
        <v>0</v>
      </c>
      <c r="N8" s="93">
        <v>4277.46</v>
      </c>
      <c r="O8" s="93">
        <v>690375.36</v>
      </c>
      <c r="P8" s="93">
        <v>0</v>
      </c>
      <c r="Q8" s="94">
        <v>72000</v>
      </c>
      <c r="R8" s="96">
        <v>11628773.52</v>
      </c>
      <c r="S8" s="94">
        <v>745000</v>
      </c>
      <c r="T8" s="94">
        <v>100000</v>
      </c>
      <c r="U8" s="94">
        <v>0</v>
      </c>
      <c r="V8" s="94">
        <v>0</v>
      </c>
      <c r="W8" s="94">
        <v>51600</v>
      </c>
      <c r="X8" s="94">
        <v>529400</v>
      </c>
      <c r="Y8" s="94">
        <v>390000</v>
      </c>
      <c r="Z8" s="94">
        <v>0</v>
      </c>
      <c r="AA8" s="94">
        <v>1498000</v>
      </c>
      <c r="AB8" s="94">
        <v>850000</v>
      </c>
      <c r="AC8" s="94">
        <v>0</v>
      </c>
      <c r="AD8" s="94">
        <v>50000</v>
      </c>
      <c r="AE8" s="94">
        <v>100000</v>
      </c>
      <c r="AF8" s="94">
        <v>65000</v>
      </c>
      <c r="AG8" s="94">
        <v>405000</v>
      </c>
      <c r="AH8" s="94">
        <v>65000</v>
      </c>
      <c r="AI8" s="94">
        <v>0</v>
      </c>
      <c r="AJ8" s="94">
        <v>0</v>
      </c>
      <c r="AK8" s="94">
        <v>0</v>
      </c>
      <c r="AL8" s="94">
        <v>376000</v>
      </c>
      <c r="AM8" s="94">
        <v>0</v>
      </c>
      <c r="AN8" s="94">
        <v>115062.56</v>
      </c>
      <c r="AO8" s="94">
        <v>88590.96</v>
      </c>
      <c r="AP8" s="94">
        <v>517000</v>
      </c>
      <c r="AQ8" s="94">
        <v>681120</v>
      </c>
      <c r="AR8" s="94">
        <v>0</v>
      </c>
      <c r="AS8" s="94">
        <v>5002000</v>
      </c>
      <c r="AT8" s="94">
        <v>39432</v>
      </c>
      <c r="AU8" s="94">
        <v>0</v>
      </c>
      <c r="AV8" s="94">
        <v>24744</v>
      </c>
      <c r="AW8" s="94">
        <v>0</v>
      </c>
      <c r="AX8" s="94">
        <v>0</v>
      </c>
      <c r="AY8" s="94">
        <v>14688</v>
      </c>
      <c r="AZ8" s="94"/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0</v>
      </c>
      <c r="BN8" s="94">
        <v>0</v>
      </c>
      <c r="BO8" s="94">
        <v>0</v>
      </c>
      <c r="BP8" s="94">
        <v>0</v>
      </c>
      <c r="BQ8" s="94">
        <v>0</v>
      </c>
      <c r="BR8" s="94">
        <v>0</v>
      </c>
      <c r="BS8" s="94">
        <v>0</v>
      </c>
      <c r="BT8" s="94">
        <v>0</v>
      </c>
      <c r="BU8" s="94">
        <v>0</v>
      </c>
      <c r="BV8" s="94">
        <v>0</v>
      </c>
      <c r="BW8" s="94">
        <v>0</v>
      </c>
      <c r="BX8" s="94">
        <v>1900000</v>
      </c>
      <c r="BY8" s="94">
        <v>0</v>
      </c>
      <c r="BZ8" s="94">
        <v>350000</v>
      </c>
      <c r="CA8" s="94">
        <v>300000</v>
      </c>
      <c r="CB8" s="94">
        <v>0</v>
      </c>
      <c r="CC8" s="94">
        <v>1000000</v>
      </c>
      <c r="CD8" s="94">
        <v>0</v>
      </c>
      <c r="CE8" s="94">
        <v>0</v>
      </c>
      <c r="CF8" s="94">
        <v>0</v>
      </c>
      <c r="CG8" s="94">
        <v>0</v>
      </c>
      <c r="CH8" s="94">
        <v>0</v>
      </c>
      <c r="CI8" s="94">
        <v>0</v>
      </c>
      <c r="CJ8" s="94">
        <v>250000</v>
      </c>
      <c r="CK8" s="94">
        <v>0</v>
      </c>
      <c r="CL8" s="94">
        <v>0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58">
        <v>0</v>
      </c>
    </row>
    <row r="9" spans="1:110" ht="21.75" customHeight="1">
      <c r="A9" s="89" t="s">
        <v>67</v>
      </c>
      <c r="B9" s="89" t="s">
        <v>69</v>
      </c>
      <c r="C9" s="90">
        <f t="shared" si="0"/>
        <v>17942776.66</v>
      </c>
      <c r="D9" s="91">
        <v>7492875.06</v>
      </c>
      <c r="E9" s="92">
        <v>2768808</v>
      </c>
      <c r="F9" s="93">
        <v>2364726</v>
      </c>
      <c r="G9" s="93">
        <v>230734</v>
      </c>
      <c r="H9" s="93" t="s">
        <v>67</v>
      </c>
      <c r="I9" s="94">
        <v>0</v>
      </c>
      <c r="J9" s="95">
        <v>1010574.8</v>
      </c>
      <c r="K9" s="93">
        <v>0</v>
      </c>
      <c r="L9" s="93">
        <v>402320.1</v>
      </c>
      <c r="M9" s="93">
        <v>0</v>
      </c>
      <c r="N9" s="93">
        <v>0</v>
      </c>
      <c r="O9" s="93">
        <v>643712.16</v>
      </c>
      <c r="P9" s="93">
        <v>0</v>
      </c>
      <c r="Q9" s="94">
        <v>72000</v>
      </c>
      <c r="R9" s="96">
        <v>8510469.6</v>
      </c>
      <c r="S9" s="94">
        <v>665000</v>
      </c>
      <c r="T9" s="94">
        <v>100000</v>
      </c>
      <c r="U9" s="94">
        <v>0</v>
      </c>
      <c r="V9" s="94">
        <v>0</v>
      </c>
      <c r="W9" s="94">
        <v>27600</v>
      </c>
      <c r="X9" s="94">
        <v>179400</v>
      </c>
      <c r="Y9" s="94">
        <v>300000</v>
      </c>
      <c r="Z9" s="94">
        <v>0</v>
      </c>
      <c r="AA9" s="94">
        <v>138000</v>
      </c>
      <c r="AB9" s="94">
        <v>800000</v>
      </c>
      <c r="AC9" s="94">
        <v>0</v>
      </c>
      <c r="AD9" s="94">
        <v>0</v>
      </c>
      <c r="AE9" s="94">
        <v>100000</v>
      </c>
      <c r="AF9" s="94">
        <v>60000</v>
      </c>
      <c r="AG9" s="94">
        <v>400000</v>
      </c>
      <c r="AH9" s="94">
        <v>65000</v>
      </c>
      <c r="AI9" s="94">
        <v>0</v>
      </c>
      <c r="AJ9" s="94">
        <v>0</v>
      </c>
      <c r="AK9" s="94">
        <v>0</v>
      </c>
      <c r="AL9" s="94">
        <v>230000</v>
      </c>
      <c r="AM9" s="94">
        <v>0</v>
      </c>
      <c r="AN9" s="94">
        <v>107285.36</v>
      </c>
      <c r="AO9" s="94">
        <v>83064.24</v>
      </c>
      <c r="AP9" s="94">
        <v>472000</v>
      </c>
      <c r="AQ9" s="94">
        <v>681120</v>
      </c>
      <c r="AR9" s="94">
        <v>0</v>
      </c>
      <c r="AS9" s="94">
        <v>4102000</v>
      </c>
      <c r="AT9" s="94">
        <v>39432</v>
      </c>
      <c r="AU9" s="94">
        <v>0</v>
      </c>
      <c r="AV9" s="94">
        <v>24744</v>
      </c>
      <c r="AW9" s="94">
        <v>0</v>
      </c>
      <c r="AX9" s="94">
        <v>0</v>
      </c>
      <c r="AY9" s="94">
        <v>14688</v>
      </c>
      <c r="AZ9" s="94"/>
      <c r="BA9" s="94">
        <v>0</v>
      </c>
      <c r="BB9" s="94">
        <v>0</v>
      </c>
      <c r="BC9" s="94">
        <v>0</v>
      </c>
      <c r="BD9" s="94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4">
        <v>0</v>
      </c>
      <c r="BK9" s="94">
        <v>0</v>
      </c>
      <c r="BL9" s="94">
        <v>0</v>
      </c>
      <c r="BM9" s="94">
        <v>0</v>
      </c>
      <c r="BN9" s="94">
        <v>0</v>
      </c>
      <c r="BO9" s="94">
        <v>0</v>
      </c>
      <c r="BP9" s="94">
        <v>0</v>
      </c>
      <c r="BQ9" s="94">
        <v>0</v>
      </c>
      <c r="BR9" s="94">
        <v>0</v>
      </c>
      <c r="BS9" s="94">
        <v>0</v>
      </c>
      <c r="BT9" s="94">
        <v>0</v>
      </c>
      <c r="BU9" s="94">
        <v>0</v>
      </c>
      <c r="BV9" s="94">
        <v>0</v>
      </c>
      <c r="BW9" s="94">
        <v>0</v>
      </c>
      <c r="BX9" s="94">
        <v>1900000</v>
      </c>
      <c r="BY9" s="94">
        <v>0</v>
      </c>
      <c r="BZ9" s="94">
        <v>350000</v>
      </c>
      <c r="CA9" s="94">
        <v>300000</v>
      </c>
      <c r="CB9" s="94">
        <v>0</v>
      </c>
      <c r="CC9" s="94">
        <v>1000000</v>
      </c>
      <c r="CD9" s="94">
        <v>0</v>
      </c>
      <c r="CE9" s="94">
        <v>0</v>
      </c>
      <c r="CF9" s="94">
        <v>0</v>
      </c>
      <c r="CG9" s="94">
        <v>0</v>
      </c>
      <c r="CH9" s="94">
        <v>0</v>
      </c>
      <c r="CI9" s="94">
        <v>0</v>
      </c>
      <c r="CJ9" s="94">
        <v>250000</v>
      </c>
      <c r="CK9" s="94">
        <v>0</v>
      </c>
      <c r="CL9" s="94">
        <v>0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0</v>
      </c>
      <c r="DF9" s="58">
        <v>0</v>
      </c>
    </row>
    <row r="10" spans="1:110" ht="21.75" customHeight="1">
      <c r="A10" s="89" t="s">
        <v>70</v>
      </c>
      <c r="B10" s="89" t="s">
        <v>71</v>
      </c>
      <c r="C10" s="90">
        <f t="shared" si="0"/>
        <v>8244669.6</v>
      </c>
      <c r="D10" s="91">
        <v>5436268</v>
      </c>
      <c r="E10" s="92">
        <v>2768808</v>
      </c>
      <c r="F10" s="93">
        <v>2364726</v>
      </c>
      <c r="G10" s="93">
        <v>230734</v>
      </c>
      <c r="H10" s="93" t="s">
        <v>67</v>
      </c>
      <c r="I10" s="94">
        <v>0</v>
      </c>
      <c r="J10" s="95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4">
        <v>72000</v>
      </c>
      <c r="R10" s="96">
        <v>2768969.6</v>
      </c>
      <c r="S10" s="94">
        <v>565000</v>
      </c>
      <c r="T10" s="94">
        <v>0</v>
      </c>
      <c r="U10" s="94">
        <v>0</v>
      </c>
      <c r="V10" s="94">
        <v>0</v>
      </c>
      <c r="W10" s="94">
        <v>27600</v>
      </c>
      <c r="X10" s="94">
        <v>179400</v>
      </c>
      <c r="Y10" s="94">
        <v>300000</v>
      </c>
      <c r="Z10" s="94">
        <v>0</v>
      </c>
      <c r="AA10" s="94">
        <v>138000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65000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107285.36</v>
      </c>
      <c r="AO10" s="94">
        <v>83064.24</v>
      </c>
      <c r="AP10" s="94">
        <v>412000</v>
      </c>
      <c r="AQ10" s="94">
        <v>681120</v>
      </c>
      <c r="AR10" s="94">
        <v>0</v>
      </c>
      <c r="AS10" s="94">
        <v>210500</v>
      </c>
      <c r="AT10" s="94">
        <v>39432</v>
      </c>
      <c r="AU10" s="94">
        <v>0</v>
      </c>
      <c r="AV10" s="94">
        <v>24744</v>
      </c>
      <c r="AW10" s="94">
        <v>0</v>
      </c>
      <c r="AX10" s="94">
        <v>0</v>
      </c>
      <c r="AY10" s="94">
        <v>14688</v>
      </c>
      <c r="AZ10" s="94"/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0</v>
      </c>
      <c r="DF10" s="58">
        <v>0</v>
      </c>
    </row>
    <row r="11" spans="1:110" ht="21.75" customHeight="1">
      <c r="A11" s="89" t="s">
        <v>70</v>
      </c>
      <c r="B11" s="89" t="s">
        <v>72</v>
      </c>
      <c r="C11" s="90">
        <f t="shared" si="0"/>
        <v>6607200</v>
      </c>
      <c r="D11" s="91">
        <v>0</v>
      </c>
      <c r="E11" s="92">
        <v>0</v>
      </c>
      <c r="F11" s="93">
        <v>0</v>
      </c>
      <c r="G11" s="93">
        <v>0</v>
      </c>
      <c r="H11" s="93" t="s">
        <v>67</v>
      </c>
      <c r="I11" s="94">
        <v>0</v>
      </c>
      <c r="J11" s="95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4">
        <v>0</v>
      </c>
      <c r="R11" s="96">
        <v>5707200</v>
      </c>
      <c r="S11" s="94">
        <v>100000</v>
      </c>
      <c r="T11" s="94">
        <v>100000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800000</v>
      </c>
      <c r="AC11" s="94">
        <v>0</v>
      </c>
      <c r="AD11" s="94">
        <v>0</v>
      </c>
      <c r="AE11" s="94">
        <v>100000</v>
      </c>
      <c r="AF11" s="94">
        <v>60000</v>
      </c>
      <c r="AG11" s="94">
        <v>400000</v>
      </c>
      <c r="AH11" s="94">
        <v>0</v>
      </c>
      <c r="AI11" s="94">
        <v>0</v>
      </c>
      <c r="AJ11" s="94">
        <v>0</v>
      </c>
      <c r="AK11" s="94">
        <v>0</v>
      </c>
      <c r="AL11" s="94">
        <v>230000</v>
      </c>
      <c r="AM11" s="94">
        <v>0</v>
      </c>
      <c r="AN11" s="94">
        <v>0</v>
      </c>
      <c r="AO11" s="94">
        <v>0</v>
      </c>
      <c r="AP11" s="94">
        <v>60000</v>
      </c>
      <c r="AQ11" s="94">
        <v>0</v>
      </c>
      <c r="AR11" s="94">
        <v>0</v>
      </c>
      <c r="AS11" s="94">
        <v>3857200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/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900000</v>
      </c>
      <c r="BY11" s="94">
        <v>0</v>
      </c>
      <c r="BZ11" s="94">
        <v>350000</v>
      </c>
      <c r="CA11" s="94">
        <v>300000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250000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58">
        <v>0</v>
      </c>
    </row>
    <row r="12" spans="1:110" ht="21.75" customHeight="1">
      <c r="A12" s="89" t="s">
        <v>70</v>
      </c>
      <c r="B12" s="89" t="s">
        <v>73</v>
      </c>
      <c r="C12" s="90">
        <f t="shared" si="0"/>
        <v>1000000</v>
      </c>
      <c r="D12" s="91">
        <v>0</v>
      </c>
      <c r="E12" s="92">
        <v>0</v>
      </c>
      <c r="F12" s="93">
        <v>0</v>
      </c>
      <c r="G12" s="93">
        <v>0</v>
      </c>
      <c r="H12" s="93" t="s">
        <v>67</v>
      </c>
      <c r="I12" s="94">
        <v>0</v>
      </c>
      <c r="J12" s="95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4">
        <v>0</v>
      </c>
      <c r="R12" s="96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4">
        <v>0</v>
      </c>
      <c r="AY12" s="94">
        <v>0</v>
      </c>
      <c r="AZ12" s="94"/>
      <c r="BA12" s="94">
        <v>0</v>
      </c>
      <c r="BB12" s="94">
        <v>0</v>
      </c>
      <c r="BC12" s="94">
        <v>0</v>
      </c>
      <c r="BD12" s="94">
        <v>0</v>
      </c>
      <c r="BE12" s="94">
        <v>0</v>
      </c>
      <c r="BF12" s="94">
        <v>0</v>
      </c>
      <c r="BG12" s="94">
        <v>0</v>
      </c>
      <c r="BH12" s="94">
        <v>0</v>
      </c>
      <c r="BI12" s="94">
        <v>0</v>
      </c>
      <c r="BJ12" s="94">
        <v>0</v>
      </c>
      <c r="BK12" s="94">
        <v>0</v>
      </c>
      <c r="BL12" s="94">
        <v>0</v>
      </c>
      <c r="BM12" s="94">
        <v>0</v>
      </c>
      <c r="BN12" s="94">
        <v>0</v>
      </c>
      <c r="BO12" s="94">
        <v>0</v>
      </c>
      <c r="BP12" s="94">
        <v>0</v>
      </c>
      <c r="BQ12" s="94">
        <v>0</v>
      </c>
      <c r="BR12" s="94">
        <v>0</v>
      </c>
      <c r="BS12" s="94">
        <v>0</v>
      </c>
      <c r="BT12" s="94">
        <v>0</v>
      </c>
      <c r="BU12" s="94">
        <v>0</v>
      </c>
      <c r="BV12" s="94">
        <v>0</v>
      </c>
      <c r="BW12" s="94">
        <v>0</v>
      </c>
      <c r="BX12" s="94">
        <v>1000000</v>
      </c>
      <c r="BY12" s="94">
        <v>0</v>
      </c>
      <c r="BZ12" s="94">
        <v>0</v>
      </c>
      <c r="CA12" s="94">
        <v>0</v>
      </c>
      <c r="CB12" s="94">
        <v>0</v>
      </c>
      <c r="CC12" s="94">
        <v>1000000</v>
      </c>
      <c r="CD12" s="94">
        <v>0</v>
      </c>
      <c r="CE12" s="94">
        <v>0</v>
      </c>
      <c r="CF12" s="94">
        <v>0</v>
      </c>
      <c r="CG12" s="94">
        <v>0</v>
      </c>
      <c r="CH12" s="94">
        <v>0</v>
      </c>
      <c r="CI12" s="94">
        <v>0</v>
      </c>
      <c r="CJ12" s="94">
        <v>0</v>
      </c>
      <c r="CK12" s="94">
        <v>0</v>
      </c>
      <c r="CL12" s="94">
        <v>0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0</v>
      </c>
      <c r="DF12" s="58">
        <v>0</v>
      </c>
    </row>
    <row r="13" spans="1:110" ht="21.75" customHeight="1">
      <c r="A13" s="89" t="s">
        <v>70</v>
      </c>
      <c r="B13" s="89" t="s">
        <v>74</v>
      </c>
      <c r="C13" s="90">
        <f t="shared" si="0"/>
        <v>34300</v>
      </c>
      <c r="D13" s="91">
        <v>0</v>
      </c>
      <c r="E13" s="92">
        <v>0</v>
      </c>
      <c r="F13" s="93">
        <v>0</v>
      </c>
      <c r="G13" s="93">
        <v>0</v>
      </c>
      <c r="H13" s="93" t="s">
        <v>67</v>
      </c>
      <c r="I13" s="94">
        <v>0</v>
      </c>
      <c r="J13" s="95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4">
        <v>0</v>
      </c>
      <c r="R13" s="96">
        <v>34300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34300</v>
      </c>
      <c r="AT13" s="94">
        <v>0</v>
      </c>
      <c r="AU13" s="94">
        <v>0</v>
      </c>
      <c r="AV13" s="94">
        <v>0</v>
      </c>
      <c r="AW13" s="94">
        <v>0</v>
      </c>
      <c r="AX13" s="94">
        <v>0</v>
      </c>
      <c r="AY13" s="94">
        <v>0</v>
      </c>
      <c r="AZ13" s="94"/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0</v>
      </c>
      <c r="CB13" s="94">
        <v>0</v>
      </c>
      <c r="CC13" s="94">
        <v>0</v>
      </c>
      <c r="CD13" s="94">
        <v>0</v>
      </c>
      <c r="CE13" s="94">
        <v>0</v>
      </c>
      <c r="CF13" s="94">
        <v>0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58">
        <v>0</v>
      </c>
    </row>
    <row r="14" spans="1:110" ht="21.75" customHeight="1">
      <c r="A14" s="89" t="s">
        <v>70</v>
      </c>
      <c r="B14" s="89" t="s">
        <v>75</v>
      </c>
      <c r="C14" s="90">
        <f t="shared" si="0"/>
        <v>1010574.8</v>
      </c>
      <c r="D14" s="91">
        <v>1010574.8</v>
      </c>
      <c r="E14" s="92">
        <v>0</v>
      </c>
      <c r="F14" s="93">
        <v>0</v>
      </c>
      <c r="G14" s="93">
        <v>0</v>
      </c>
      <c r="H14" s="93" t="s">
        <v>67</v>
      </c>
      <c r="I14" s="94">
        <v>0</v>
      </c>
      <c r="J14" s="95">
        <v>1010574.8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4">
        <v>0</v>
      </c>
      <c r="R14" s="96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4">
        <v>0</v>
      </c>
      <c r="AY14" s="94">
        <v>0</v>
      </c>
      <c r="AZ14" s="94"/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0</v>
      </c>
      <c r="CB14" s="94">
        <v>0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0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58">
        <v>0</v>
      </c>
    </row>
    <row r="15" spans="1:110" ht="21.75" customHeight="1">
      <c r="A15" s="89" t="s">
        <v>70</v>
      </c>
      <c r="B15" s="89" t="s">
        <v>76</v>
      </c>
      <c r="C15" s="90">
        <f t="shared" si="0"/>
        <v>402320.1</v>
      </c>
      <c r="D15" s="91">
        <v>402320.1</v>
      </c>
      <c r="E15" s="92">
        <v>0</v>
      </c>
      <c r="F15" s="93">
        <v>0</v>
      </c>
      <c r="G15" s="93">
        <v>0</v>
      </c>
      <c r="H15" s="93" t="s">
        <v>67</v>
      </c>
      <c r="I15" s="94">
        <v>0</v>
      </c>
      <c r="J15" s="95">
        <v>0</v>
      </c>
      <c r="K15" s="93">
        <v>0</v>
      </c>
      <c r="L15" s="93">
        <v>402320.1</v>
      </c>
      <c r="M15" s="93">
        <v>0</v>
      </c>
      <c r="N15" s="93">
        <v>0</v>
      </c>
      <c r="O15" s="93">
        <v>0</v>
      </c>
      <c r="P15" s="93">
        <v>0</v>
      </c>
      <c r="Q15" s="94">
        <v>0</v>
      </c>
      <c r="R15" s="96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0</v>
      </c>
      <c r="AX15" s="94">
        <v>0</v>
      </c>
      <c r="AY15" s="94">
        <v>0</v>
      </c>
      <c r="AZ15" s="94"/>
      <c r="BA15" s="94">
        <v>0</v>
      </c>
      <c r="BB15" s="94">
        <v>0</v>
      </c>
      <c r="BC15" s="94">
        <v>0</v>
      </c>
      <c r="BD15" s="94">
        <v>0</v>
      </c>
      <c r="BE15" s="94">
        <v>0</v>
      </c>
      <c r="BF15" s="94">
        <v>0</v>
      </c>
      <c r="BG15" s="94">
        <v>0</v>
      </c>
      <c r="BH15" s="94">
        <v>0</v>
      </c>
      <c r="BI15" s="94">
        <v>0</v>
      </c>
      <c r="BJ15" s="94">
        <v>0</v>
      </c>
      <c r="BK15" s="94">
        <v>0</v>
      </c>
      <c r="BL15" s="94">
        <v>0</v>
      </c>
      <c r="BM15" s="94">
        <v>0</v>
      </c>
      <c r="BN15" s="94">
        <v>0</v>
      </c>
      <c r="BO15" s="94">
        <v>0</v>
      </c>
      <c r="BP15" s="94">
        <v>0</v>
      </c>
      <c r="BQ15" s="94">
        <v>0</v>
      </c>
      <c r="BR15" s="94">
        <v>0</v>
      </c>
      <c r="BS15" s="94">
        <v>0</v>
      </c>
      <c r="BT15" s="94">
        <v>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58">
        <v>0</v>
      </c>
    </row>
    <row r="16" spans="1:110" ht="21.75" customHeight="1">
      <c r="A16" s="89" t="s">
        <v>70</v>
      </c>
      <c r="B16" s="89" t="s">
        <v>77</v>
      </c>
      <c r="C16" s="90">
        <f t="shared" si="0"/>
        <v>643712.16</v>
      </c>
      <c r="D16" s="91">
        <v>643712.16</v>
      </c>
      <c r="E16" s="92">
        <v>0</v>
      </c>
      <c r="F16" s="93">
        <v>0</v>
      </c>
      <c r="G16" s="93">
        <v>0</v>
      </c>
      <c r="H16" s="93" t="s">
        <v>67</v>
      </c>
      <c r="I16" s="94">
        <v>0</v>
      </c>
      <c r="J16" s="95">
        <v>0</v>
      </c>
      <c r="K16" s="93">
        <v>0</v>
      </c>
      <c r="L16" s="93">
        <v>0</v>
      </c>
      <c r="M16" s="93">
        <v>0</v>
      </c>
      <c r="N16" s="93">
        <v>0</v>
      </c>
      <c r="O16" s="93">
        <v>643712.16</v>
      </c>
      <c r="P16" s="93">
        <v>0</v>
      </c>
      <c r="Q16" s="94">
        <v>0</v>
      </c>
      <c r="R16" s="96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4">
        <v>0</v>
      </c>
      <c r="AY16" s="94">
        <v>0</v>
      </c>
      <c r="AZ16" s="94"/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4">
        <v>0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0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0</v>
      </c>
      <c r="DF16" s="58">
        <v>0</v>
      </c>
    </row>
    <row r="17" spans="1:110" ht="21.75" customHeight="1">
      <c r="A17" s="89" t="s">
        <v>67</v>
      </c>
      <c r="B17" s="89" t="s">
        <v>78</v>
      </c>
      <c r="C17" s="90">
        <f t="shared" si="0"/>
        <v>3696133.08</v>
      </c>
      <c r="D17" s="91">
        <v>577829.16</v>
      </c>
      <c r="E17" s="92">
        <v>184224</v>
      </c>
      <c r="F17" s="93">
        <v>7284</v>
      </c>
      <c r="G17" s="93">
        <v>0</v>
      </c>
      <c r="H17" s="93" t="s">
        <v>67</v>
      </c>
      <c r="I17" s="94">
        <v>197352</v>
      </c>
      <c r="J17" s="95">
        <v>77760</v>
      </c>
      <c r="K17" s="93">
        <v>31104</v>
      </c>
      <c r="L17" s="93">
        <v>29164.5</v>
      </c>
      <c r="M17" s="93">
        <v>0</v>
      </c>
      <c r="N17" s="93">
        <v>4277.46</v>
      </c>
      <c r="O17" s="93">
        <v>46663.2</v>
      </c>
      <c r="P17" s="93">
        <v>0</v>
      </c>
      <c r="Q17" s="94">
        <v>0</v>
      </c>
      <c r="R17" s="96">
        <v>3118303.92</v>
      </c>
      <c r="S17" s="94">
        <v>80000</v>
      </c>
      <c r="T17" s="94">
        <v>0</v>
      </c>
      <c r="U17" s="94">
        <v>0</v>
      </c>
      <c r="V17" s="94">
        <v>0</v>
      </c>
      <c r="W17" s="94">
        <v>24000</v>
      </c>
      <c r="X17" s="94">
        <v>350000</v>
      </c>
      <c r="Y17" s="94">
        <v>90000</v>
      </c>
      <c r="Z17" s="94">
        <v>0</v>
      </c>
      <c r="AA17" s="94">
        <v>1360000</v>
      </c>
      <c r="AB17" s="94">
        <v>50000</v>
      </c>
      <c r="AC17" s="94">
        <v>0</v>
      </c>
      <c r="AD17" s="94">
        <v>50000</v>
      </c>
      <c r="AE17" s="94">
        <v>0</v>
      </c>
      <c r="AF17" s="94">
        <v>5000</v>
      </c>
      <c r="AG17" s="94">
        <v>5000</v>
      </c>
      <c r="AH17" s="94">
        <v>0</v>
      </c>
      <c r="AI17" s="94">
        <v>0</v>
      </c>
      <c r="AJ17" s="94">
        <v>0</v>
      </c>
      <c r="AK17" s="94">
        <v>0</v>
      </c>
      <c r="AL17" s="94">
        <v>146000</v>
      </c>
      <c r="AM17" s="94">
        <v>0</v>
      </c>
      <c r="AN17" s="94">
        <v>7777.2</v>
      </c>
      <c r="AO17" s="94">
        <v>5526.72</v>
      </c>
      <c r="AP17" s="94">
        <v>45000</v>
      </c>
      <c r="AQ17" s="94">
        <v>0</v>
      </c>
      <c r="AR17" s="94">
        <v>0</v>
      </c>
      <c r="AS17" s="94">
        <v>900000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/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0</v>
      </c>
      <c r="CB17" s="94">
        <v>0</v>
      </c>
      <c r="CC17" s="94">
        <v>0</v>
      </c>
      <c r="CD17" s="94">
        <v>0</v>
      </c>
      <c r="CE17" s="94">
        <v>0</v>
      </c>
      <c r="CF17" s="94"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0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58">
        <v>0</v>
      </c>
    </row>
    <row r="18" spans="1:110" ht="21.75" customHeight="1">
      <c r="A18" s="89" t="s">
        <v>79</v>
      </c>
      <c r="B18" s="89" t="s">
        <v>80</v>
      </c>
      <c r="C18" s="90">
        <f t="shared" si="0"/>
        <v>511441.38</v>
      </c>
      <c r="D18" s="91">
        <v>393137.46</v>
      </c>
      <c r="E18" s="92">
        <v>184224</v>
      </c>
      <c r="F18" s="93">
        <v>7284</v>
      </c>
      <c r="G18" s="93">
        <v>0</v>
      </c>
      <c r="H18" s="93" t="s">
        <v>67</v>
      </c>
      <c r="I18" s="94">
        <v>197352</v>
      </c>
      <c r="J18" s="95">
        <v>0</v>
      </c>
      <c r="K18" s="93">
        <v>0</v>
      </c>
      <c r="L18" s="93">
        <v>0</v>
      </c>
      <c r="M18" s="93">
        <v>0</v>
      </c>
      <c r="N18" s="93">
        <v>4277.46</v>
      </c>
      <c r="O18" s="93">
        <v>0</v>
      </c>
      <c r="P18" s="93">
        <v>0</v>
      </c>
      <c r="Q18" s="94">
        <v>0</v>
      </c>
      <c r="R18" s="96">
        <v>118303.92</v>
      </c>
      <c r="S18" s="94">
        <v>40000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50000</v>
      </c>
      <c r="AC18" s="94">
        <v>0</v>
      </c>
      <c r="AD18" s="94">
        <v>0</v>
      </c>
      <c r="AE18" s="94">
        <v>0</v>
      </c>
      <c r="AF18" s="94">
        <v>5000</v>
      </c>
      <c r="AG18" s="94">
        <v>5000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7777.2</v>
      </c>
      <c r="AO18" s="94">
        <v>5526.72</v>
      </c>
      <c r="AP18" s="94">
        <v>5000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4">
        <v>0</v>
      </c>
      <c r="AY18" s="94">
        <v>0</v>
      </c>
      <c r="AZ18" s="94"/>
      <c r="BA18" s="94">
        <v>0</v>
      </c>
      <c r="BB18" s="94">
        <v>0</v>
      </c>
      <c r="BC18" s="94">
        <v>0</v>
      </c>
      <c r="BD18" s="94">
        <v>0</v>
      </c>
      <c r="BE18" s="94">
        <v>0</v>
      </c>
      <c r="BF18" s="94">
        <v>0</v>
      </c>
      <c r="BG18" s="94">
        <v>0</v>
      </c>
      <c r="BH18" s="94">
        <v>0</v>
      </c>
      <c r="BI18" s="94">
        <v>0</v>
      </c>
      <c r="BJ18" s="94">
        <v>0</v>
      </c>
      <c r="BK18" s="94">
        <v>0</v>
      </c>
      <c r="BL18" s="94">
        <v>0</v>
      </c>
      <c r="BM18" s="94">
        <v>0</v>
      </c>
      <c r="BN18" s="94">
        <v>0</v>
      </c>
      <c r="BO18" s="94">
        <v>0</v>
      </c>
      <c r="BP18" s="94">
        <v>0</v>
      </c>
      <c r="BQ18" s="94">
        <v>0</v>
      </c>
      <c r="BR18" s="94">
        <v>0</v>
      </c>
      <c r="BS18" s="94">
        <v>0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4">
        <v>0</v>
      </c>
      <c r="CC18" s="94">
        <v>0</v>
      </c>
      <c r="CD18" s="94">
        <v>0</v>
      </c>
      <c r="CE18" s="94">
        <v>0</v>
      </c>
      <c r="CF18" s="94">
        <v>0</v>
      </c>
      <c r="CG18" s="94">
        <v>0</v>
      </c>
      <c r="CH18" s="94">
        <v>0</v>
      </c>
      <c r="CI18" s="94">
        <v>0</v>
      </c>
      <c r="CJ18" s="94">
        <v>0</v>
      </c>
      <c r="CK18" s="94">
        <v>0</v>
      </c>
      <c r="CL18" s="94">
        <v>0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0</v>
      </c>
      <c r="DF18" s="58">
        <v>0</v>
      </c>
    </row>
    <row r="19" spans="1:110" ht="21.75" customHeight="1">
      <c r="A19" s="89" t="s">
        <v>79</v>
      </c>
      <c r="B19" s="89" t="s">
        <v>73</v>
      </c>
      <c r="C19" s="90">
        <f t="shared" si="0"/>
        <v>3000000</v>
      </c>
      <c r="D19" s="91">
        <v>0</v>
      </c>
      <c r="E19" s="92">
        <v>0</v>
      </c>
      <c r="F19" s="93">
        <v>0</v>
      </c>
      <c r="G19" s="93">
        <v>0</v>
      </c>
      <c r="H19" s="93" t="s">
        <v>67</v>
      </c>
      <c r="I19" s="94">
        <v>0</v>
      </c>
      <c r="J19" s="95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4">
        <v>0</v>
      </c>
      <c r="R19" s="96">
        <v>3000000</v>
      </c>
      <c r="S19" s="94">
        <v>40000</v>
      </c>
      <c r="T19" s="94">
        <v>0</v>
      </c>
      <c r="U19" s="94">
        <v>0</v>
      </c>
      <c r="V19" s="94">
        <v>0</v>
      </c>
      <c r="W19" s="94">
        <v>24000</v>
      </c>
      <c r="X19" s="94">
        <v>350000</v>
      </c>
      <c r="Y19" s="94">
        <v>90000</v>
      </c>
      <c r="Z19" s="94">
        <v>0</v>
      </c>
      <c r="AA19" s="94">
        <v>1360000</v>
      </c>
      <c r="AB19" s="94">
        <v>0</v>
      </c>
      <c r="AC19" s="94">
        <v>0</v>
      </c>
      <c r="AD19" s="94">
        <v>50000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146000</v>
      </c>
      <c r="AM19" s="94">
        <v>0</v>
      </c>
      <c r="AN19" s="94">
        <v>0</v>
      </c>
      <c r="AO19" s="94">
        <v>0</v>
      </c>
      <c r="AP19" s="94">
        <v>40000</v>
      </c>
      <c r="AQ19" s="94">
        <v>0</v>
      </c>
      <c r="AR19" s="94">
        <v>0</v>
      </c>
      <c r="AS19" s="94">
        <v>900000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4">
        <v>0</v>
      </c>
      <c r="AZ19" s="94"/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4">
        <v>0</v>
      </c>
      <c r="BK19" s="94">
        <v>0</v>
      </c>
      <c r="BL19" s="94">
        <v>0</v>
      </c>
      <c r="BM19" s="94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4">
        <v>0</v>
      </c>
      <c r="BT19" s="94">
        <v>0</v>
      </c>
      <c r="BU19" s="94">
        <v>0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4">
        <v>0</v>
      </c>
      <c r="CC19" s="94">
        <v>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58">
        <v>0</v>
      </c>
    </row>
    <row r="20" spans="1:110" ht="21.75" customHeight="1">
      <c r="A20" s="89" t="s">
        <v>79</v>
      </c>
      <c r="B20" s="89" t="s">
        <v>75</v>
      </c>
      <c r="C20" s="90">
        <f t="shared" si="0"/>
        <v>77760</v>
      </c>
      <c r="D20" s="91">
        <v>77760</v>
      </c>
      <c r="E20" s="92">
        <v>0</v>
      </c>
      <c r="F20" s="93">
        <v>0</v>
      </c>
      <c r="G20" s="93">
        <v>0</v>
      </c>
      <c r="H20" s="93" t="s">
        <v>67</v>
      </c>
      <c r="I20" s="94">
        <v>0</v>
      </c>
      <c r="J20" s="95">
        <v>77760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4">
        <v>0</v>
      </c>
      <c r="R20" s="96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4">
        <v>0</v>
      </c>
      <c r="AY20" s="94">
        <v>0</v>
      </c>
      <c r="AZ20" s="94"/>
      <c r="BA20" s="94">
        <v>0</v>
      </c>
      <c r="BB20" s="94">
        <v>0</v>
      </c>
      <c r="BC20" s="94">
        <v>0</v>
      </c>
      <c r="BD20" s="94">
        <v>0</v>
      </c>
      <c r="BE20" s="94">
        <v>0</v>
      </c>
      <c r="BF20" s="94">
        <v>0</v>
      </c>
      <c r="BG20" s="94">
        <v>0</v>
      </c>
      <c r="BH20" s="94">
        <v>0</v>
      </c>
      <c r="BI20" s="94">
        <v>0</v>
      </c>
      <c r="BJ20" s="94">
        <v>0</v>
      </c>
      <c r="BK20" s="94">
        <v>0</v>
      </c>
      <c r="BL20" s="94">
        <v>0</v>
      </c>
      <c r="BM20" s="94">
        <v>0</v>
      </c>
      <c r="BN20" s="94">
        <v>0</v>
      </c>
      <c r="BO20" s="94">
        <v>0</v>
      </c>
      <c r="BP20" s="94">
        <v>0</v>
      </c>
      <c r="BQ20" s="94">
        <v>0</v>
      </c>
      <c r="BR20" s="94">
        <v>0</v>
      </c>
      <c r="BS20" s="94">
        <v>0</v>
      </c>
      <c r="BT20" s="94">
        <v>0</v>
      </c>
      <c r="BU20" s="94">
        <v>0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0</v>
      </c>
      <c r="CB20" s="94">
        <v>0</v>
      </c>
      <c r="CC20" s="94">
        <v>0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0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58">
        <v>0</v>
      </c>
    </row>
    <row r="21" spans="1:110" ht="21.75" customHeight="1">
      <c r="A21" s="89" t="s">
        <v>79</v>
      </c>
      <c r="B21" s="89" t="s">
        <v>81</v>
      </c>
      <c r="C21" s="90">
        <f t="shared" si="0"/>
        <v>31104</v>
      </c>
      <c r="D21" s="91">
        <v>31104</v>
      </c>
      <c r="E21" s="92">
        <v>0</v>
      </c>
      <c r="F21" s="93">
        <v>0</v>
      </c>
      <c r="G21" s="93">
        <v>0</v>
      </c>
      <c r="H21" s="93" t="s">
        <v>67</v>
      </c>
      <c r="I21" s="94">
        <v>0</v>
      </c>
      <c r="J21" s="95">
        <v>0</v>
      </c>
      <c r="K21" s="93">
        <v>31104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4">
        <v>0</v>
      </c>
      <c r="R21" s="96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/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4">
        <v>0</v>
      </c>
      <c r="BO21" s="94">
        <v>0</v>
      </c>
      <c r="BP21" s="94">
        <v>0</v>
      </c>
      <c r="BQ21" s="94">
        <v>0</v>
      </c>
      <c r="BR21" s="94">
        <v>0</v>
      </c>
      <c r="BS21" s="94">
        <v>0</v>
      </c>
      <c r="BT21" s="94">
        <v>0</v>
      </c>
      <c r="BU21" s="94">
        <v>0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4">
        <v>0</v>
      </c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58">
        <v>0</v>
      </c>
    </row>
    <row r="22" spans="1:110" ht="21.75" customHeight="1">
      <c r="A22" s="89" t="s">
        <v>79</v>
      </c>
      <c r="B22" s="89" t="s">
        <v>82</v>
      </c>
      <c r="C22" s="90">
        <f t="shared" si="0"/>
        <v>29164.5</v>
      </c>
      <c r="D22" s="91">
        <v>29164.5</v>
      </c>
      <c r="E22" s="92">
        <v>0</v>
      </c>
      <c r="F22" s="93">
        <v>0</v>
      </c>
      <c r="G22" s="93">
        <v>0</v>
      </c>
      <c r="H22" s="93" t="s">
        <v>67</v>
      </c>
      <c r="I22" s="94">
        <v>0</v>
      </c>
      <c r="J22" s="95">
        <v>0</v>
      </c>
      <c r="K22" s="93">
        <v>0</v>
      </c>
      <c r="L22" s="93">
        <v>29164.5</v>
      </c>
      <c r="M22" s="93">
        <v>0</v>
      </c>
      <c r="N22" s="93">
        <v>0</v>
      </c>
      <c r="O22" s="93">
        <v>0</v>
      </c>
      <c r="P22" s="93">
        <v>0</v>
      </c>
      <c r="Q22" s="94">
        <v>0</v>
      </c>
      <c r="R22" s="96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/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0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0</v>
      </c>
      <c r="DF22" s="58">
        <v>0</v>
      </c>
    </row>
    <row r="23" spans="1:110" ht="21.75" customHeight="1">
      <c r="A23" s="89" t="s">
        <v>79</v>
      </c>
      <c r="B23" s="89" t="s">
        <v>77</v>
      </c>
      <c r="C23" s="90">
        <f t="shared" si="0"/>
        <v>46663.2</v>
      </c>
      <c r="D23" s="91">
        <v>46663.2</v>
      </c>
      <c r="E23" s="92">
        <v>0</v>
      </c>
      <c r="F23" s="93">
        <v>0</v>
      </c>
      <c r="G23" s="93">
        <v>0</v>
      </c>
      <c r="H23" s="93" t="s">
        <v>67</v>
      </c>
      <c r="I23" s="94">
        <v>0</v>
      </c>
      <c r="J23" s="95">
        <v>0</v>
      </c>
      <c r="K23" s="93">
        <v>0</v>
      </c>
      <c r="L23" s="93">
        <v>0</v>
      </c>
      <c r="M23" s="93">
        <v>0</v>
      </c>
      <c r="N23" s="93">
        <v>0</v>
      </c>
      <c r="O23" s="93">
        <v>46663.2</v>
      </c>
      <c r="P23" s="93">
        <v>0</v>
      </c>
      <c r="Q23" s="94">
        <v>0</v>
      </c>
      <c r="R23" s="96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/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94">
        <v>0</v>
      </c>
      <c r="CE23" s="94">
        <v>0</v>
      </c>
      <c r="CF23" s="94"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0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58">
        <v>0</v>
      </c>
    </row>
  </sheetData>
  <sheetProtection/>
  <mergeCells count="122">
    <mergeCell ref="BK4:BW4"/>
    <mergeCell ref="BX4:CO4"/>
    <mergeCell ref="A2:DF2"/>
    <mergeCell ref="AO5:AO6"/>
    <mergeCell ref="DB4:DF4"/>
    <mergeCell ref="CY4:DA4"/>
    <mergeCell ref="CS4:CX4"/>
    <mergeCell ref="CP4:CR4"/>
    <mergeCell ref="D4:Q4"/>
    <mergeCell ref="R4:AS4"/>
    <mergeCell ref="AT4:BE4"/>
    <mergeCell ref="BF4:BJ4"/>
    <mergeCell ref="BY5:BY6"/>
    <mergeCell ref="CA5:CA6"/>
    <mergeCell ref="CB5:CB6"/>
    <mergeCell ref="CC5:CC6"/>
    <mergeCell ref="BZ5:BZ6"/>
    <mergeCell ref="CE5:CE6"/>
    <mergeCell ref="CF5:CF6"/>
    <mergeCell ref="CG5:CG6"/>
    <mergeCell ref="CD5:CD6"/>
    <mergeCell ref="BX5:BX6"/>
    <mergeCell ref="AX5:AX6"/>
    <mergeCell ref="BB5:BB6"/>
    <mergeCell ref="AY5:AY6"/>
    <mergeCell ref="AZ5:AZ6"/>
    <mergeCell ref="BA5:BA6"/>
    <mergeCell ref="BC5:BC6"/>
    <mergeCell ref="BF5:BF6"/>
    <mergeCell ref="BG5:BG6"/>
    <mergeCell ref="BH5:BH6"/>
    <mergeCell ref="BR5:BR6"/>
    <mergeCell ref="BS5:BS6"/>
    <mergeCell ref="BT5:BT6"/>
    <mergeCell ref="BW5:BW6"/>
    <mergeCell ref="BU5:BU6"/>
    <mergeCell ref="BV5:BV6"/>
    <mergeCell ref="AM5:AM6"/>
    <mergeCell ref="AN5:AN6"/>
    <mergeCell ref="BN5:BN6"/>
    <mergeCell ref="BM5:BM6"/>
    <mergeCell ref="BI5:BI6"/>
    <mergeCell ref="BE5:BE6"/>
    <mergeCell ref="BD5:BD6"/>
    <mergeCell ref="BJ5:BJ6"/>
    <mergeCell ref="BK5:BK6"/>
    <mergeCell ref="BL5:BL6"/>
    <mergeCell ref="AL5:AL6"/>
    <mergeCell ref="AI5:AI6"/>
    <mergeCell ref="AJ5:AJ6"/>
    <mergeCell ref="AK5:AK6"/>
    <mergeCell ref="AE5:AE6"/>
    <mergeCell ref="AF5:AF6"/>
    <mergeCell ref="AG5:AG6"/>
    <mergeCell ref="AH5:AH6"/>
    <mergeCell ref="AD5:AD6"/>
    <mergeCell ref="AA5:AA6"/>
    <mergeCell ref="AB5:AB6"/>
    <mergeCell ref="AC5:AC6"/>
    <mergeCell ref="W5:W6"/>
    <mergeCell ref="X5:X6"/>
    <mergeCell ref="Y5:Y6"/>
    <mergeCell ref="Z5:Z6"/>
    <mergeCell ref="S5:S6"/>
    <mergeCell ref="T5:T6"/>
    <mergeCell ref="U5:U6"/>
    <mergeCell ref="V5:V6"/>
    <mergeCell ref="R5:R6"/>
    <mergeCell ref="L5:L6"/>
    <mergeCell ref="P5:P6"/>
    <mergeCell ref="O5:O6"/>
    <mergeCell ref="Q5:Q6"/>
    <mergeCell ref="N5:N6"/>
    <mergeCell ref="M5:M6"/>
    <mergeCell ref="H5:H6"/>
    <mergeCell ref="I5:I6"/>
    <mergeCell ref="J5:J6"/>
    <mergeCell ref="K5:K6"/>
    <mergeCell ref="E5:E6"/>
    <mergeCell ref="F5:F6"/>
    <mergeCell ref="A4:B4"/>
    <mergeCell ref="G5:G6"/>
    <mergeCell ref="A5:A6"/>
    <mergeCell ref="C4:C6"/>
    <mergeCell ref="B5:B6"/>
    <mergeCell ref="D5:D6"/>
    <mergeCell ref="AQ5:AQ6"/>
    <mergeCell ref="AR5:AR6"/>
    <mergeCell ref="AS5:AS6"/>
    <mergeCell ref="AP5:AP6"/>
    <mergeCell ref="CP5:CP6"/>
    <mergeCell ref="CR5:CR6"/>
    <mergeCell ref="CQ5:CQ6"/>
    <mergeCell ref="AT5:AT6"/>
    <mergeCell ref="AU5:AU6"/>
    <mergeCell ref="AV5:AV6"/>
    <mergeCell ref="AW5:AW6"/>
    <mergeCell ref="BO5:BO6"/>
    <mergeCell ref="BP5:BP6"/>
    <mergeCell ref="BQ5:BQ6"/>
    <mergeCell ref="CT5:CT6"/>
    <mergeCell ref="CS5:CS6"/>
    <mergeCell ref="CJ5:CJ6"/>
    <mergeCell ref="CH5:CH6"/>
    <mergeCell ref="CI5:CI6"/>
    <mergeCell ref="CL5:CL6"/>
    <mergeCell ref="CM5:CM6"/>
    <mergeCell ref="CN5:CN6"/>
    <mergeCell ref="CO5:CO6"/>
    <mergeCell ref="CK5:CK6"/>
    <mergeCell ref="CU5:CU6"/>
    <mergeCell ref="DC5:DC6"/>
    <mergeCell ref="DD5:DD6"/>
    <mergeCell ref="DE5:DE6"/>
    <mergeCell ref="CV5:CV6"/>
    <mergeCell ref="CW5:CW6"/>
    <mergeCell ref="CY5:CY6"/>
    <mergeCell ref="CZ5:CZ6"/>
    <mergeCell ref="DF5:DF6"/>
    <mergeCell ref="DB5:DB6"/>
    <mergeCell ref="DA5:DA6"/>
    <mergeCell ref="CX5:CX6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00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16015625" style="0" customWidth="1"/>
    <col min="2" max="2" width="6.16015625" style="0" customWidth="1"/>
    <col min="3" max="3" width="10.16015625" style="0" customWidth="1"/>
    <col min="4" max="4" width="52.33203125" style="0" customWidth="1"/>
    <col min="5" max="8" width="25.33203125" style="0" customWidth="1"/>
  </cols>
  <sheetData>
    <row r="1" spans="1:8" ht="19.5" customHeight="1">
      <c r="A1" s="6"/>
      <c r="B1" s="6"/>
      <c r="C1" s="6"/>
      <c r="D1" s="97"/>
      <c r="E1" s="6"/>
      <c r="F1" s="6"/>
      <c r="G1" s="6"/>
      <c r="H1" s="4" t="s">
        <v>274</v>
      </c>
    </row>
    <row r="2" spans="1:8" ht="19.5" customHeight="1">
      <c r="A2" s="128" t="s">
        <v>275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98"/>
      <c r="B3" s="98"/>
      <c r="C3" s="98"/>
      <c r="D3" s="98"/>
      <c r="E3" s="31"/>
      <c r="F3" s="31"/>
      <c r="G3" s="31"/>
      <c r="H3" s="7" t="s">
        <v>2</v>
      </c>
    </row>
    <row r="4" spans="1:8" ht="19.5" customHeight="1">
      <c r="A4" s="168" t="s">
        <v>276</v>
      </c>
      <c r="B4" s="169"/>
      <c r="C4" s="169"/>
      <c r="D4" s="170"/>
      <c r="E4" s="126" t="s">
        <v>86</v>
      </c>
      <c r="F4" s="116"/>
      <c r="G4" s="116"/>
      <c r="H4" s="116"/>
    </row>
    <row r="5" spans="1:8" ht="19.5" customHeight="1">
      <c r="A5" s="150" t="s">
        <v>138</v>
      </c>
      <c r="B5" s="171"/>
      <c r="C5" s="166" t="s">
        <v>62</v>
      </c>
      <c r="D5" s="152" t="s">
        <v>139</v>
      </c>
      <c r="E5" s="116" t="s">
        <v>53</v>
      </c>
      <c r="F5" s="123" t="s">
        <v>277</v>
      </c>
      <c r="G5" s="154" t="s">
        <v>278</v>
      </c>
      <c r="H5" s="154" t="s">
        <v>184</v>
      </c>
    </row>
    <row r="6" spans="1:8" ht="19.5" customHeight="1">
      <c r="A6" s="84" t="s">
        <v>142</v>
      </c>
      <c r="B6" s="84" t="s">
        <v>143</v>
      </c>
      <c r="C6" s="167"/>
      <c r="D6" s="117"/>
      <c r="E6" s="117"/>
      <c r="F6" s="124"/>
      <c r="G6" s="156"/>
      <c r="H6" s="156"/>
    </row>
    <row r="7" spans="1:8" ht="19.5" customHeight="1">
      <c r="A7" s="100" t="s">
        <v>67</v>
      </c>
      <c r="B7" s="100" t="s">
        <v>67</v>
      </c>
      <c r="C7" s="100" t="s">
        <v>67</v>
      </c>
      <c r="D7" s="101" t="s">
        <v>53</v>
      </c>
      <c r="E7" s="39">
        <v>11961709.74</v>
      </c>
      <c r="F7" s="39">
        <v>8070704.22</v>
      </c>
      <c r="G7" s="39">
        <v>3851573.52</v>
      </c>
      <c r="H7" s="39">
        <v>39432</v>
      </c>
    </row>
    <row r="8" spans="1:8" ht="19.5" customHeight="1">
      <c r="A8" s="100" t="s">
        <v>67</v>
      </c>
      <c r="B8" s="100" t="s">
        <v>67</v>
      </c>
      <c r="C8" s="100" t="s">
        <v>67</v>
      </c>
      <c r="D8" s="101" t="s">
        <v>68</v>
      </c>
      <c r="E8" s="39">
        <v>11961709.74</v>
      </c>
      <c r="F8" s="39">
        <v>8070704.22</v>
      </c>
      <c r="G8" s="39">
        <v>3851573.52</v>
      </c>
      <c r="H8" s="39">
        <v>39432</v>
      </c>
    </row>
    <row r="9" spans="1:8" ht="19.5" customHeight="1">
      <c r="A9" s="100" t="s">
        <v>67</v>
      </c>
      <c r="B9" s="100" t="s">
        <v>67</v>
      </c>
      <c r="C9" s="100" t="s">
        <v>67</v>
      </c>
      <c r="D9" s="101" t="s">
        <v>69</v>
      </c>
      <c r="E9" s="39">
        <v>11095576.66</v>
      </c>
      <c r="F9" s="39">
        <v>7492875.06</v>
      </c>
      <c r="G9" s="39">
        <v>3563269.6</v>
      </c>
      <c r="H9" s="39">
        <v>39432</v>
      </c>
    </row>
    <row r="10" spans="1:8" ht="19.5" customHeight="1">
      <c r="A10" s="100" t="s">
        <v>67</v>
      </c>
      <c r="B10" s="100" t="s">
        <v>67</v>
      </c>
      <c r="C10" s="100" t="s">
        <v>67</v>
      </c>
      <c r="D10" s="101" t="s">
        <v>279</v>
      </c>
      <c r="E10" s="39">
        <v>7492875.06</v>
      </c>
      <c r="F10" s="39">
        <v>7492875.06</v>
      </c>
      <c r="G10" s="39">
        <v>0</v>
      </c>
      <c r="H10" s="39">
        <v>0</v>
      </c>
    </row>
    <row r="11" spans="1:8" ht="19.5" customHeight="1">
      <c r="A11" s="100" t="s">
        <v>280</v>
      </c>
      <c r="B11" s="100" t="s">
        <v>152</v>
      </c>
      <c r="C11" s="100" t="s">
        <v>70</v>
      </c>
      <c r="D11" s="101" t="s">
        <v>281</v>
      </c>
      <c r="E11" s="39">
        <v>2768808</v>
      </c>
      <c r="F11" s="39">
        <v>2768808</v>
      </c>
      <c r="G11" s="39">
        <v>0</v>
      </c>
      <c r="H11" s="39">
        <v>0</v>
      </c>
    </row>
    <row r="12" spans="1:8" ht="19.5" customHeight="1">
      <c r="A12" s="100" t="s">
        <v>280</v>
      </c>
      <c r="B12" s="100" t="s">
        <v>150</v>
      </c>
      <c r="C12" s="100" t="s">
        <v>70</v>
      </c>
      <c r="D12" s="101" t="s">
        <v>282</v>
      </c>
      <c r="E12" s="39">
        <v>2364726</v>
      </c>
      <c r="F12" s="39">
        <v>2364726</v>
      </c>
      <c r="G12" s="39">
        <v>0</v>
      </c>
      <c r="H12" s="39">
        <v>0</v>
      </c>
    </row>
    <row r="13" spans="1:8" ht="19.5" customHeight="1">
      <c r="A13" s="100" t="s">
        <v>280</v>
      </c>
      <c r="B13" s="100" t="s">
        <v>148</v>
      </c>
      <c r="C13" s="100" t="s">
        <v>70</v>
      </c>
      <c r="D13" s="101" t="s">
        <v>283</v>
      </c>
      <c r="E13" s="39">
        <v>230734</v>
      </c>
      <c r="F13" s="39">
        <v>230734</v>
      </c>
      <c r="G13" s="39">
        <v>0</v>
      </c>
      <c r="H13" s="39">
        <v>0</v>
      </c>
    </row>
    <row r="14" spans="1:8" ht="19.5" customHeight="1">
      <c r="A14" s="100" t="s">
        <v>280</v>
      </c>
      <c r="B14" s="100" t="s">
        <v>164</v>
      </c>
      <c r="C14" s="100" t="s">
        <v>70</v>
      </c>
      <c r="D14" s="101" t="s">
        <v>284</v>
      </c>
      <c r="E14" s="39">
        <v>1010574.8</v>
      </c>
      <c r="F14" s="39">
        <v>1010574.8</v>
      </c>
      <c r="G14" s="39">
        <v>0</v>
      </c>
      <c r="H14" s="39">
        <v>0</v>
      </c>
    </row>
    <row r="15" spans="1:8" ht="19.5" customHeight="1">
      <c r="A15" s="100" t="s">
        <v>280</v>
      </c>
      <c r="B15" s="100" t="s">
        <v>285</v>
      </c>
      <c r="C15" s="100" t="s">
        <v>70</v>
      </c>
      <c r="D15" s="101" t="s">
        <v>286</v>
      </c>
      <c r="E15" s="39">
        <v>402320.1</v>
      </c>
      <c r="F15" s="39">
        <v>402320.1</v>
      </c>
      <c r="G15" s="39">
        <v>0</v>
      </c>
      <c r="H15" s="39">
        <v>0</v>
      </c>
    </row>
    <row r="16" spans="1:8" ht="19.5" customHeight="1">
      <c r="A16" s="100" t="s">
        <v>280</v>
      </c>
      <c r="B16" s="100" t="s">
        <v>287</v>
      </c>
      <c r="C16" s="100" t="s">
        <v>70</v>
      </c>
      <c r="D16" s="101" t="s">
        <v>149</v>
      </c>
      <c r="E16" s="39">
        <v>643712.16</v>
      </c>
      <c r="F16" s="39">
        <v>643712.16</v>
      </c>
      <c r="G16" s="39">
        <v>0</v>
      </c>
      <c r="H16" s="39">
        <v>0</v>
      </c>
    </row>
    <row r="17" spans="1:8" ht="19.5" customHeight="1">
      <c r="A17" s="100" t="s">
        <v>280</v>
      </c>
      <c r="B17" s="100" t="s">
        <v>146</v>
      </c>
      <c r="C17" s="100" t="s">
        <v>70</v>
      </c>
      <c r="D17" s="101" t="s">
        <v>147</v>
      </c>
      <c r="E17" s="39">
        <v>72000</v>
      </c>
      <c r="F17" s="39">
        <v>72000</v>
      </c>
      <c r="G17" s="39">
        <v>0</v>
      </c>
      <c r="H17" s="39">
        <v>0</v>
      </c>
    </row>
    <row r="18" spans="1:8" ht="19.5" customHeight="1">
      <c r="A18" s="100" t="s">
        <v>67</v>
      </c>
      <c r="B18" s="100" t="s">
        <v>67</v>
      </c>
      <c r="C18" s="100" t="s">
        <v>67</v>
      </c>
      <c r="D18" s="101" t="s">
        <v>288</v>
      </c>
      <c r="E18" s="39">
        <v>3563269.6</v>
      </c>
      <c r="F18" s="39">
        <v>0</v>
      </c>
      <c r="G18" s="39">
        <v>3563269.6</v>
      </c>
      <c r="H18" s="39">
        <v>0</v>
      </c>
    </row>
    <row r="19" spans="1:8" ht="19.5" customHeight="1">
      <c r="A19" s="100" t="s">
        <v>289</v>
      </c>
      <c r="B19" s="100" t="s">
        <v>152</v>
      </c>
      <c r="C19" s="100" t="s">
        <v>70</v>
      </c>
      <c r="D19" s="101" t="s">
        <v>290</v>
      </c>
      <c r="E19" s="39">
        <v>665000</v>
      </c>
      <c r="F19" s="39">
        <v>0</v>
      </c>
      <c r="G19" s="39">
        <v>665000</v>
      </c>
      <c r="H19" s="39">
        <v>0</v>
      </c>
    </row>
    <row r="20" spans="1:8" ht="19.5" customHeight="1">
      <c r="A20" s="100" t="s">
        <v>289</v>
      </c>
      <c r="B20" s="100" t="s">
        <v>162</v>
      </c>
      <c r="C20" s="100" t="s">
        <v>70</v>
      </c>
      <c r="D20" s="101" t="s">
        <v>291</v>
      </c>
      <c r="E20" s="39">
        <v>27600</v>
      </c>
      <c r="F20" s="39">
        <v>0</v>
      </c>
      <c r="G20" s="39">
        <v>27600</v>
      </c>
      <c r="H20" s="39">
        <v>0</v>
      </c>
    </row>
    <row r="21" spans="1:8" ht="19.5" customHeight="1">
      <c r="A21" s="100" t="s">
        <v>289</v>
      </c>
      <c r="B21" s="100" t="s">
        <v>160</v>
      </c>
      <c r="C21" s="100" t="s">
        <v>70</v>
      </c>
      <c r="D21" s="101" t="s">
        <v>292</v>
      </c>
      <c r="E21" s="39">
        <v>179400</v>
      </c>
      <c r="F21" s="39">
        <v>0</v>
      </c>
      <c r="G21" s="39">
        <v>179400</v>
      </c>
      <c r="H21" s="39">
        <v>0</v>
      </c>
    </row>
    <row r="22" spans="1:8" ht="19.5" customHeight="1">
      <c r="A22" s="100" t="s">
        <v>289</v>
      </c>
      <c r="B22" s="100" t="s">
        <v>169</v>
      </c>
      <c r="C22" s="100" t="s">
        <v>70</v>
      </c>
      <c r="D22" s="101" t="s">
        <v>293</v>
      </c>
      <c r="E22" s="39">
        <v>300000</v>
      </c>
      <c r="F22" s="39">
        <v>0</v>
      </c>
      <c r="G22" s="39">
        <v>300000</v>
      </c>
      <c r="H22" s="39">
        <v>0</v>
      </c>
    </row>
    <row r="23" spans="1:8" ht="19.5" customHeight="1">
      <c r="A23" s="100" t="s">
        <v>289</v>
      </c>
      <c r="B23" s="100" t="s">
        <v>294</v>
      </c>
      <c r="C23" s="100" t="s">
        <v>70</v>
      </c>
      <c r="D23" s="101" t="s">
        <v>295</v>
      </c>
      <c r="E23" s="39">
        <v>138000</v>
      </c>
      <c r="F23" s="39">
        <v>0</v>
      </c>
      <c r="G23" s="39">
        <v>138000</v>
      </c>
      <c r="H23" s="39">
        <v>0</v>
      </c>
    </row>
    <row r="24" spans="1:8" ht="19.5" customHeight="1">
      <c r="A24" s="100" t="s">
        <v>289</v>
      </c>
      <c r="B24" s="100" t="s">
        <v>296</v>
      </c>
      <c r="C24" s="100" t="s">
        <v>70</v>
      </c>
      <c r="D24" s="101" t="s">
        <v>297</v>
      </c>
      <c r="E24" s="39">
        <v>600000</v>
      </c>
      <c r="F24" s="39">
        <v>0</v>
      </c>
      <c r="G24" s="39">
        <v>600000</v>
      </c>
      <c r="H24" s="39">
        <v>0</v>
      </c>
    </row>
    <row r="25" spans="1:8" ht="19.5" customHeight="1">
      <c r="A25" s="100" t="s">
        <v>289</v>
      </c>
      <c r="B25" s="100" t="s">
        <v>298</v>
      </c>
      <c r="C25" s="100" t="s">
        <v>70</v>
      </c>
      <c r="D25" s="101" t="s">
        <v>161</v>
      </c>
      <c r="E25" s="39">
        <v>65000</v>
      </c>
      <c r="F25" s="39">
        <v>0</v>
      </c>
      <c r="G25" s="39">
        <v>65000</v>
      </c>
      <c r="H25" s="39">
        <v>0</v>
      </c>
    </row>
    <row r="26" spans="1:8" ht="19.5" customHeight="1">
      <c r="A26" s="100" t="s">
        <v>289</v>
      </c>
      <c r="B26" s="100" t="s">
        <v>299</v>
      </c>
      <c r="C26" s="100" t="s">
        <v>70</v>
      </c>
      <c r="D26" s="101" t="s">
        <v>300</v>
      </c>
      <c r="E26" s="39">
        <v>107285.36</v>
      </c>
      <c r="F26" s="39">
        <v>0</v>
      </c>
      <c r="G26" s="39">
        <v>107285.36</v>
      </c>
      <c r="H26" s="39">
        <v>0</v>
      </c>
    </row>
    <row r="27" spans="1:8" ht="19.5" customHeight="1">
      <c r="A27" s="100" t="s">
        <v>289</v>
      </c>
      <c r="B27" s="100" t="s">
        <v>301</v>
      </c>
      <c r="C27" s="100" t="s">
        <v>70</v>
      </c>
      <c r="D27" s="101" t="s">
        <v>302</v>
      </c>
      <c r="E27" s="39">
        <v>83064.24</v>
      </c>
      <c r="F27" s="39">
        <v>0</v>
      </c>
      <c r="G27" s="39">
        <v>83064.24</v>
      </c>
      <c r="H27" s="39">
        <v>0</v>
      </c>
    </row>
    <row r="28" spans="1:8" ht="19.5" customHeight="1">
      <c r="A28" s="100" t="s">
        <v>289</v>
      </c>
      <c r="B28" s="100" t="s">
        <v>303</v>
      </c>
      <c r="C28" s="100" t="s">
        <v>70</v>
      </c>
      <c r="D28" s="101" t="s">
        <v>165</v>
      </c>
      <c r="E28" s="39">
        <v>472000</v>
      </c>
      <c r="F28" s="39">
        <v>0</v>
      </c>
      <c r="G28" s="39">
        <v>472000</v>
      </c>
      <c r="H28" s="39">
        <v>0</v>
      </c>
    </row>
    <row r="29" spans="1:8" ht="19.5" customHeight="1">
      <c r="A29" s="100" t="s">
        <v>289</v>
      </c>
      <c r="B29" s="100" t="s">
        <v>304</v>
      </c>
      <c r="C29" s="100" t="s">
        <v>70</v>
      </c>
      <c r="D29" s="101" t="s">
        <v>305</v>
      </c>
      <c r="E29" s="39">
        <v>681120</v>
      </c>
      <c r="F29" s="39">
        <v>0</v>
      </c>
      <c r="G29" s="39">
        <v>681120</v>
      </c>
      <c r="H29" s="39">
        <v>0</v>
      </c>
    </row>
    <row r="30" spans="1:8" ht="19.5" customHeight="1">
      <c r="A30" s="100" t="s">
        <v>289</v>
      </c>
      <c r="B30" s="100" t="s">
        <v>146</v>
      </c>
      <c r="C30" s="100" t="s">
        <v>70</v>
      </c>
      <c r="D30" s="101" t="s">
        <v>158</v>
      </c>
      <c r="E30" s="39">
        <v>244800</v>
      </c>
      <c r="F30" s="39">
        <v>0</v>
      </c>
      <c r="G30" s="39">
        <v>244800</v>
      </c>
      <c r="H30" s="39">
        <v>0</v>
      </c>
    </row>
    <row r="31" spans="1:8" ht="19.5" customHeight="1">
      <c r="A31" s="100" t="s">
        <v>67</v>
      </c>
      <c r="B31" s="100" t="s">
        <v>67</v>
      </c>
      <c r="C31" s="100" t="s">
        <v>67</v>
      </c>
      <c r="D31" s="101" t="s">
        <v>172</v>
      </c>
      <c r="E31" s="39">
        <v>39432</v>
      </c>
      <c r="F31" s="39">
        <v>0</v>
      </c>
      <c r="G31" s="39">
        <v>0</v>
      </c>
      <c r="H31" s="39">
        <v>39432</v>
      </c>
    </row>
    <row r="32" spans="1:8" ht="19.5" customHeight="1">
      <c r="A32" s="100" t="s">
        <v>306</v>
      </c>
      <c r="B32" s="100" t="s">
        <v>150</v>
      </c>
      <c r="C32" s="100" t="s">
        <v>70</v>
      </c>
      <c r="D32" s="101" t="s">
        <v>307</v>
      </c>
      <c r="E32" s="39">
        <v>24744</v>
      </c>
      <c r="F32" s="39">
        <v>0</v>
      </c>
      <c r="G32" s="39">
        <v>0</v>
      </c>
      <c r="H32" s="39">
        <v>24744</v>
      </c>
    </row>
    <row r="33" spans="1:8" ht="19.5" customHeight="1">
      <c r="A33" s="100" t="s">
        <v>306</v>
      </c>
      <c r="B33" s="100" t="s">
        <v>162</v>
      </c>
      <c r="C33" s="100" t="s">
        <v>70</v>
      </c>
      <c r="D33" s="101" t="s">
        <v>308</v>
      </c>
      <c r="E33" s="39">
        <v>14688</v>
      </c>
      <c r="F33" s="39">
        <v>0</v>
      </c>
      <c r="G33" s="39">
        <v>0</v>
      </c>
      <c r="H33" s="39">
        <v>14688</v>
      </c>
    </row>
    <row r="34" spans="1:8" ht="19.5" customHeight="1">
      <c r="A34" s="100" t="s">
        <v>67</v>
      </c>
      <c r="B34" s="100" t="s">
        <v>67</v>
      </c>
      <c r="C34" s="100" t="s">
        <v>67</v>
      </c>
      <c r="D34" s="101" t="s">
        <v>78</v>
      </c>
      <c r="E34" s="39">
        <v>866133.08</v>
      </c>
      <c r="F34" s="39">
        <v>577829.16</v>
      </c>
      <c r="G34" s="39">
        <v>288303.92</v>
      </c>
      <c r="H34" s="39">
        <v>0</v>
      </c>
    </row>
    <row r="35" spans="1:8" ht="19.5" customHeight="1">
      <c r="A35" s="100" t="s">
        <v>67</v>
      </c>
      <c r="B35" s="100" t="s">
        <v>67</v>
      </c>
      <c r="C35" s="100" t="s">
        <v>67</v>
      </c>
      <c r="D35" s="101" t="s">
        <v>279</v>
      </c>
      <c r="E35" s="39">
        <v>577829.16</v>
      </c>
      <c r="F35" s="39">
        <v>577829.16</v>
      </c>
      <c r="G35" s="39">
        <v>0</v>
      </c>
      <c r="H35" s="39">
        <v>0</v>
      </c>
    </row>
    <row r="36" spans="1:8" ht="19.5" customHeight="1">
      <c r="A36" s="100" t="s">
        <v>280</v>
      </c>
      <c r="B36" s="100" t="s">
        <v>152</v>
      </c>
      <c r="C36" s="100" t="s">
        <v>79</v>
      </c>
      <c r="D36" s="101" t="s">
        <v>281</v>
      </c>
      <c r="E36" s="39">
        <v>184224</v>
      </c>
      <c r="F36" s="39">
        <v>184224</v>
      </c>
      <c r="G36" s="39">
        <v>0</v>
      </c>
      <c r="H36" s="39">
        <v>0</v>
      </c>
    </row>
    <row r="37" spans="1:8" ht="19.5" customHeight="1">
      <c r="A37" s="100" t="s">
        <v>280</v>
      </c>
      <c r="B37" s="100" t="s">
        <v>150</v>
      </c>
      <c r="C37" s="100" t="s">
        <v>79</v>
      </c>
      <c r="D37" s="101" t="s">
        <v>282</v>
      </c>
      <c r="E37" s="39">
        <v>7284</v>
      </c>
      <c r="F37" s="39">
        <v>7284</v>
      </c>
      <c r="G37" s="39">
        <v>0</v>
      </c>
      <c r="H37" s="39">
        <v>0</v>
      </c>
    </row>
    <row r="38" spans="1:8" ht="19.5" customHeight="1">
      <c r="A38" s="100" t="s">
        <v>280</v>
      </c>
      <c r="B38" s="100" t="s">
        <v>169</v>
      </c>
      <c r="C38" s="100" t="s">
        <v>79</v>
      </c>
      <c r="D38" s="101" t="s">
        <v>309</v>
      </c>
      <c r="E38" s="39">
        <v>197352</v>
      </c>
      <c r="F38" s="39">
        <v>197352</v>
      </c>
      <c r="G38" s="39">
        <v>0</v>
      </c>
      <c r="H38" s="39">
        <v>0</v>
      </c>
    </row>
    <row r="39" spans="1:8" ht="19.5" customHeight="1">
      <c r="A39" s="100" t="s">
        <v>280</v>
      </c>
      <c r="B39" s="100" t="s">
        <v>164</v>
      </c>
      <c r="C39" s="100" t="s">
        <v>79</v>
      </c>
      <c r="D39" s="101" t="s">
        <v>284</v>
      </c>
      <c r="E39" s="39">
        <v>77760</v>
      </c>
      <c r="F39" s="39">
        <v>77760</v>
      </c>
      <c r="G39" s="39">
        <v>0</v>
      </c>
      <c r="H39" s="39">
        <v>0</v>
      </c>
    </row>
    <row r="40" spans="1:8" ht="19.5" customHeight="1">
      <c r="A40" s="100" t="s">
        <v>280</v>
      </c>
      <c r="B40" s="100" t="s">
        <v>294</v>
      </c>
      <c r="C40" s="100" t="s">
        <v>79</v>
      </c>
      <c r="D40" s="101" t="s">
        <v>310</v>
      </c>
      <c r="E40" s="39">
        <v>31104</v>
      </c>
      <c r="F40" s="39">
        <v>31104</v>
      </c>
      <c r="G40" s="39">
        <v>0</v>
      </c>
      <c r="H40" s="39">
        <v>0</v>
      </c>
    </row>
    <row r="41" spans="1:8" ht="19.5" customHeight="1">
      <c r="A41" s="100" t="s">
        <v>280</v>
      </c>
      <c r="B41" s="100" t="s">
        <v>285</v>
      </c>
      <c r="C41" s="100" t="s">
        <v>79</v>
      </c>
      <c r="D41" s="101" t="s">
        <v>286</v>
      </c>
      <c r="E41" s="39">
        <v>29164.5</v>
      </c>
      <c r="F41" s="39">
        <v>29164.5</v>
      </c>
      <c r="G41" s="39">
        <v>0</v>
      </c>
      <c r="H41" s="39">
        <v>0</v>
      </c>
    </row>
    <row r="42" spans="1:8" ht="19.5" customHeight="1">
      <c r="A42" s="100" t="s">
        <v>280</v>
      </c>
      <c r="B42" s="100" t="s">
        <v>311</v>
      </c>
      <c r="C42" s="100" t="s">
        <v>79</v>
      </c>
      <c r="D42" s="101" t="s">
        <v>312</v>
      </c>
      <c r="E42" s="39">
        <v>4277.46</v>
      </c>
      <c r="F42" s="39">
        <v>4277.46</v>
      </c>
      <c r="G42" s="39">
        <v>0</v>
      </c>
      <c r="H42" s="39">
        <v>0</v>
      </c>
    </row>
    <row r="43" spans="1:8" ht="19.5" customHeight="1">
      <c r="A43" s="100" t="s">
        <v>280</v>
      </c>
      <c r="B43" s="100" t="s">
        <v>287</v>
      </c>
      <c r="C43" s="100" t="s">
        <v>79</v>
      </c>
      <c r="D43" s="101" t="s">
        <v>149</v>
      </c>
      <c r="E43" s="39">
        <v>46663.2</v>
      </c>
      <c r="F43" s="39">
        <v>46663.2</v>
      </c>
      <c r="G43" s="39">
        <v>0</v>
      </c>
      <c r="H43" s="39">
        <v>0</v>
      </c>
    </row>
    <row r="44" spans="1:8" ht="19.5" customHeight="1">
      <c r="A44" s="100" t="s">
        <v>67</v>
      </c>
      <c r="B44" s="100" t="s">
        <v>67</v>
      </c>
      <c r="C44" s="100" t="s">
        <v>67</v>
      </c>
      <c r="D44" s="101" t="s">
        <v>288</v>
      </c>
      <c r="E44" s="39">
        <v>288303.92</v>
      </c>
      <c r="F44" s="39">
        <v>0</v>
      </c>
      <c r="G44" s="39">
        <v>288303.92</v>
      </c>
      <c r="H44" s="39">
        <v>0</v>
      </c>
    </row>
    <row r="45" spans="1:8" ht="19.5" customHeight="1">
      <c r="A45" s="100" t="s">
        <v>289</v>
      </c>
      <c r="B45" s="100" t="s">
        <v>152</v>
      </c>
      <c r="C45" s="100" t="s">
        <v>79</v>
      </c>
      <c r="D45" s="101" t="s">
        <v>290</v>
      </c>
      <c r="E45" s="39">
        <v>80000</v>
      </c>
      <c r="F45" s="39">
        <v>0</v>
      </c>
      <c r="G45" s="39">
        <v>80000</v>
      </c>
      <c r="H45" s="39">
        <v>0</v>
      </c>
    </row>
    <row r="46" spans="1:8" ht="19.5" customHeight="1">
      <c r="A46" s="100" t="s">
        <v>289</v>
      </c>
      <c r="B46" s="100" t="s">
        <v>169</v>
      </c>
      <c r="C46" s="100" t="s">
        <v>79</v>
      </c>
      <c r="D46" s="101" t="s">
        <v>293</v>
      </c>
      <c r="E46" s="39">
        <v>90000</v>
      </c>
      <c r="F46" s="39">
        <v>0</v>
      </c>
      <c r="G46" s="39">
        <v>90000</v>
      </c>
      <c r="H46" s="39">
        <v>0</v>
      </c>
    </row>
    <row r="47" spans="1:8" ht="19.5" customHeight="1">
      <c r="A47" s="100" t="s">
        <v>289</v>
      </c>
      <c r="B47" s="100" t="s">
        <v>296</v>
      </c>
      <c r="C47" s="100" t="s">
        <v>79</v>
      </c>
      <c r="D47" s="101" t="s">
        <v>297</v>
      </c>
      <c r="E47" s="39">
        <v>50000</v>
      </c>
      <c r="F47" s="39">
        <v>0</v>
      </c>
      <c r="G47" s="39">
        <v>50000</v>
      </c>
      <c r="H47" s="39">
        <v>0</v>
      </c>
    </row>
    <row r="48" spans="1:8" ht="19.5" customHeight="1">
      <c r="A48" s="100" t="s">
        <v>289</v>
      </c>
      <c r="B48" s="100" t="s">
        <v>313</v>
      </c>
      <c r="C48" s="100" t="s">
        <v>79</v>
      </c>
      <c r="D48" s="101" t="s">
        <v>157</v>
      </c>
      <c r="E48" s="39">
        <v>5000</v>
      </c>
      <c r="F48" s="39">
        <v>0</v>
      </c>
      <c r="G48" s="39">
        <v>5000</v>
      </c>
      <c r="H48" s="39">
        <v>0</v>
      </c>
    </row>
    <row r="49" spans="1:8" ht="19.5" customHeight="1">
      <c r="A49" s="100" t="s">
        <v>289</v>
      </c>
      <c r="B49" s="100" t="s">
        <v>314</v>
      </c>
      <c r="C49" s="100" t="s">
        <v>79</v>
      </c>
      <c r="D49" s="101" t="s">
        <v>156</v>
      </c>
      <c r="E49" s="39">
        <v>5000</v>
      </c>
      <c r="F49" s="39">
        <v>0</v>
      </c>
      <c r="G49" s="39">
        <v>5000</v>
      </c>
      <c r="H49" s="39">
        <v>0</v>
      </c>
    </row>
    <row r="50" spans="1:8" ht="19.5" customHeight="1">
      <c r="A50" s="100" t="s">
        <v>289</v>
      </c>
      <c r="B50" s="100" t="s">
        <v>299</v>
      </c>
      <c r="C50" s="100" t="s">
        <v>79</v>
      </c>
      <c r="D50" s="101" t="s">
        <v>300</v>
      </c>
      <c r="E50" s="39">
        <v>7777.2</v>
      </c>
      <c r="F50" s="39">
        <v>0</v>
      </c>
      <c r="G50" s="39">
        <v>7777.2</v>
      </c>
      <c r="H50" s="39">
        <v>0</v>
      </c>
    </row>
    <row r="51" spans="1:8" ht="19.5" customHeight="1">
      <c r="A51" s="100" t="s">
        <v>289</v>
      </c>
      <c r="B51" s="100" t="s">
        <v>301</v>
      </c>
      <c r="C51" s="100" t="s">
        <v>79</v>
      </c>
      <c r="D51" s="101" t="s">
        <v>302</v>
      </c>
      <c r="E51" s="39">
        <v>5526.72</v>
      </c>
      <c r="F51" s="39">
        <v>0</v>
      </c>
      <c r="G51" s="39">
        <v>5526.72</v>
      </c>
      <c r="H51" s="39">
        <v>0</v>
      </c>
    </row>
    <row r="52" spans="1:8" ht="19.5" customHeight="1">
      <c r="A52" s="100" t="s">
        <v>289</v>
      </c>
      <c r="B52" s="100" t="s">
        <v>303</v>
      </c>
      <c r="C52" s="100" t="s">
        <v>79</v>
      </c>
      <c r="D52" s="101" t="s">
        <v>165</v>
      </c>
      <c r="E52" s="39">
        <v>45000</v>
      </c>
      <c r="F52" s="39">
        <v>0</v>
      </c>
      <c r="G52" s="39">
        <v>45000</v>
      </c>
      <c r="H52" s="39">
        <v>0</v>
      </c>
    </row>
  </sheetData>
  <sheetProtection/>
  <mergeCells count="10">
    <mergeCell ref="A2:H2"/>
    <mergeCell ref="A4:D4"/>
    <mergeCell ref="A5:B5"/>
    <mergeCell ref="G5:G6"/>
    <mergeCell ref="E4:H4"/>
    <mergeCell ref="C5:C6"/>
    <mergeCell ref="D5:D6"/>
    <mergeCell ref="E5:E6"/>
    <mergeCell ref="F5:F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.66015625" style="0" customWidth="1"/>
    <col min="2" max="2" width="112.5" style="0" customWidth="1"/>
    <col min="3" max="3" width="27.16015625" style="0" customWidth="1"/>
    <col min="4" max="240" width="8" style="0" customWidth="1"/>
  </cols>
  <sheetData>
    <row r="1" spans="1:3" ht="19.5" customHeight="1">
      <c r="A1" s="27"/>
      <c r="B1" s="27"/>
      <c r="C1" s="102" t="s">
        <v>315</v>
      </c>
    </row>
    <row r="2" spans="1:3" ht="19.5" customHeight="1">
      <c r="A2" s="128" t="s">
        <v>316</v>
      </c>
      <c r="B2" s="128"/>
      <c r="C2" s="128"/>
    </row>
    <row r="3" spans="1:3" ht="19.5" customHeight="1">
      <c r="A3" s="98"/>
      <c r="B3" s="98"/>
      <c r="C3" s="7" t="s">
        <v>2</v>
      </c>
    </row>
    <row r="4" spans="1:3" ht="19.5" customHeight="1">
      <c r="A4" s="172" t="s">
        <v>317</v>
      </c>
      <c r="B4" s="173"/>
      <c r="C4" s="147" t="s">
        <v>318</v>
      </c>
    </row>
    <row r="5" spans="1:3" ht="19.5" customHeight="1">
      <c r="A5" s="103" t="s">
        <v>62</v>
      </c>
      <c r="B5" s="34" t="s">
        <v>319</v>
      </c>
      <c r="C5" s="147"/>
    </row>
    <row r="6" spans="1:3" ht="19.5" customHeight="1">
      <c r="A6" s="35" t="s">
        <v>67</v>
      </c>
      <c r="B6" s="35" t="s">
        <v>53</v>
      </c>
      <c r="C6" s="39">
        <v>9677200</v>
      </c>
    </row>
    <row r="7" spans="1:3" ht="19.5" customHeight="1">
      <c r="A7" s="35" t="s">
        <v>67</v>
      </c>
      <c r="B7" s="35" t="s">
        <v>68</v>
      </c>
      <c r="C7" s="39">
        <v>9677200</v>
      </c>
    </row>
    <row r="8" spans="1:3" ht="19.5" customHeight="1">
      <c r="A8" s="35" t="s">
        <v>67</v>
      </c>
      <c r="B8" s="35" t="s">
        <v>69</v>
      </c>
      <c r="C8" s="39">
        <v>6847200</v>
      </c>
    </row>
    <row r="9" spans="1:3" ht="19.5" customHeight="1">
      <c r="A9" s="35" t="s">
        <v>67</v>
      </c>
      <c r="B9" s="35" t="s">
        <v>72</v>
      </c>
      <c r="C9" s="39">
        <v>5847200</v>
      </c>
    </row>
    <row r="10" spans="1:3" ht="19.5" customHeight="1">
      <c r="A10" s="35" t="s">
        <v>70</v>
      </c>
      <c r="B10" s="35" t="s">
        <v>320</v>
      </c>
      <c r="C10" s="39">
        <v>3897200</v>
      </c>
    </row>
    <row r="11" spans="1:3" ht="19.5" customHeight="1">
      <c r="A11" s="35" t="s">
        <v>70</v>
      </c>
      <c r="B11" s="35" t="s">
        <v>321</v>
      </c>
      <c r="C11" s="39">
        <v>1550000</v>
      </c>
    </row>
    <row r="12" spans="1:3" ht="19.5" customHeight="1">
      <c r="A12" s="35" t="s">
        <v>70</v>
      </c>
      <c r="B12" s="35" t="s">
        <v>322</v>
      </c>
      <c r="C12" s="39">
        <v>400000</v>
      </c>
    </row>
    <row r="13" spans="1:3" ht="19.5" customHeight="1">
      <c r="A13" s="35" t="s">
        <v>67</v>
      </c>
      <c r="B13" s="35" t="s">
        <v>73</v>
      </c>
      <c r="C13" s="39">
        <v>1000000</v>
      </c>
    </row>
    <row r="14" spans="1:3" ht="19.5" customHeight="1">
      <c r="A14" s="35" t="s">
        <v>70</v>
      </c>
      <c r="B14" s="35" t="s">
        <v>323</v>
      </c>
      <c r="C14" s="39">
        <v>1000000</v>
      </c>
    </row>
    <row r="15" spans="1:3" ht="19.5" customHeight="1">
      <c r="A15" s="35" t="s">
        <v>67</v>
      </c>
      <c r="B15" s="35" t="s">
        <v>78</v>
      </c>
      <c r="C15" s="39">
        <v>2830000</v>
      </c>
    </row>
    <row r="16" spans="1:3" ht="19.5" customHeight="1">
      <c r="A16" s="35" t="s">
        <v>67</v>
      </c>
      <c r="B16" s="35" t="s">
        <v>73</v>
      </c>
      <c r="C16" s="39">
        <v>2830000</v>
      </c>
    </row>
    <row r="17" spans="1:3" ht="19.5" customHeight="1">
      <c r="A17" s="35" t="s">
        <v>79</v>
      </c>
      <c r="B17" s="35" t="s">
        <v>324</v>
      </c>
      <c r="C17" s="39">
        <v>2830000</v>
      </c>
    </row>
  </sheetData>
  <sheetProtection/>
  <mergeCells count="3">
    <mergeCell ref="C4:C5"/>
    <mergeCell ref="A2:C2"/>
    <mergeCell ref="A4:B4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6"/>
      <c r="B1" s="6"/>
      <c r="C1" s="6"/>
      <c r="D1" s="6"/>
      <c r="E1" s="97"/>
      <c r="F1" s="6"/>
      <c r="G1" s="6"/>
      <c r="H1" s="4" t="s">
        <v>325</v>
      </c>
    </row>
    <row r="2" spans="1:8" ht="19.5" customHeight="1">
      <c r="A2" s="128" t="s">
        <v>326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83"/>
      <c r="B3" s="31"/>
      <c r="C3" s="31"/>
      <c r="D3" s="31"/>
      <c r="E3" s="31"/>
      <c r="F3" s="31"/>
      <c r="G3" s="31"/>
      <c r="H3" s="7" t="s">
        <v>2</v>
      </c>
    </row>
    <row r="4" spans="1:8" ht="19.5" customHeight="1">
      <c r="A4" s="116" t="s">
        <v>327</v>
      </c>
      <c r="B4" s="116" t="s">
        <v>328</v>
      </c>
      <c r="C4" s="123" t="s">
        <v>329</v>
      </c>
      <c r="D4" s="123"/>
      <c r="E4" s="144"/>
      <c r="F4" s="144"/>
      <c r="G4" s="144"/>
      <c r="H4" s="123"/>
    </row>
    <row r="5" spans="1:8" ht="19.5" customHeight="1">
      <c r="A5" s="116"/>
      <c r="B5" s="116"/>
      <c r="C5" s="174" t="s">
        <v>53</v>
      </c>
      <c r="D5" s="175" t="s">
        <v>215</v>
      </c>
      <c r="E5" s="168" t="s">
        <v>330</v>
      </c>
      <c r="F5" s="169"/>
      <c r="G5" s="170"/>
      <c r="H5" s="176" t="s">
        <v>220</v>
      </c>
    </row>
    <row r="6" spans="1:8" ht="19.5" customHeight="1">
      <c r="A6" s="117"/>
      <c r="B6" s="117"/>
      <c r="C6" s="167"/>
      <c r="D6" s="117"/>
      <c r="E6" s="104" t="s">
        <v>64</v>
      </c>
      <c r="F6" s="104" t="s">
        <v>331</v>
      </c>
      <c r="G6" s="104" t="s">
        <v>332</v>
      </c>
      <c r="H6" s="156"/>
    </row>
    <row r="7" spans="1:8" ht="19.5" customHeight="1">
      <c r="A7" s="100" t="s">
        <v>67</v>
      </c>
      <c r="B7" s="87" t="s">
        <v>53</v>
      </c>
      <c r="C7" s="105">
        <f>SUM(D7,F7:H7)</f>
        <v>832000</v>
      </c>
      <c r="D7" s="106">
        <v>0</v>
      </c>
      <c r="E7" s="107">
        <f>SUM(F7:G7)</f>
        <v>767000</v>
      </c>
      <c r="F7" s="108">
        <v>250000</v>
      </c>
      <c r="G7" s="109">
        <v>517000</v>
      </c>
      <c r="H7" s="110">
        <v>65000</v>
      </c>
    </row>
    <row r="8" spans="1:8" ht="19.5" customHeight="1">
      <c r="A8" s="100" t="s">
        <v>70</v>
      </c>
      <c r="B8" s="87" t="s">
        <v>68</v>
      </c>
      <c r="C8" s="105">
        <f>SUM(D8,F8:H8)</f>
        <v>787000</v>
      </c>
      <c r="D8" s="106">
        <v>0</v>
      </c>
      <c r="E8" s="107">
        <f>SUM(F8:G8)</f>
        <v>722000</v>
      </c>
      <c r="F8" s="108">
        <v>250000</v>
      </c>
      <c r="G8" s="109">
        <v>472000</v>
      </c>
      <c r="H8" s="110">
        <v>65000</v>
      </c>
    </row>
    <row r="9" spans="1:8" ht="19.5" customHeight="1">
      <c r="A9" s="100" t="s">
        <v>79</v>
      </c>
      <c r="B9" s="87" t="s">
        <v>333</v>
      </c>
      <c r="C9" s="105">
        <f>SUM(D9,F9:H9)</f>
        <v>45000</v>
      </c>
      <c r="D9" s="106">
        <v>0</v>
      </c>
      <c r="E9" s="107">
        <f>SUM(F9:G9)</f>
        <v>45000</v>
      </c>
      <c r="F9" s="108">
        <v>0</v>
      </c>
      <c r="G9" s="109">
        <v>45000</v>
      </c>
      <c r="H9" s="110">
        <v>0</v>
      </c>
    </row>
  </sheetData>
  <sheetProtection/>
  <mergeCells count="8">
    <mergeCell ref="A2:H2"/>
    <mergeCell ref="A4:A6"/>
    <mergeCell ref="B4:B6"/>
    <mergeCell ref="C4:H4"/>
    <mergeCell ref="C5:C6"/>
    <mergeCell ref="D5:D6"/>
    <mergeCell ref="H5:H6"/>
    <mergeCell ref="E5:G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2019-02-01T10:58:06Z</dcterms:modified>
  <cp:category/>
  <cp:version/>
  <cp:contentType/>
  <cp:contentStatus/>
</cp:coreProperties>
</file>