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2">'1-2'!$A$1:$F$15</definedName>
    <definedName name="_xlnm.Print_Area" localSheetId="7">'3-2'!$A$1:$C$12</definedName>
    <definedName name="_xlnm.Print_Area">#N/A</definedName>
    <definedName name="_xlnm.Print_Titles" localSheetId="0">'1'!$1:$41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  <definedName name="_xlnm.Print_Titles" localSheetId="12">'6'!$1:$6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<sst xmlns="http://schemas.openxmlformats.org/spreadsheetml/2006/main" count="956" uniqueCount="395">
  <si>
    <t>表1</t>
  </si>
  <si>
    <t>部门收支总表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</si>
  <si>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</si>
  <si>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</si>
  <si>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</si>
  <si>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</si>
  <si>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</si>
  <si>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</si>
  <si>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</si>
  <si>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</si>
  <si>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</si>
  <si>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</si>
  <si>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</si>
  <si>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</si>
  <si>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</si>
  <si>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</si>
  <si>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</si>
  <si>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</si>
  <si>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</si>
  <si>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</si>
  <si>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</si>
  <si>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</si>
  <si>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</si>
  <si>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</si>
  <si>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</si>
  <si>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</si>
  <si>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</si>
  <si>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</si>
  <si>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</si>
  <si>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</si>
  <si>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</si>
  <si>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</si>
  <si>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</si>
  <si>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</si>
  <si>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</si>
  <si>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</si>
  <si>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</si>
  <si>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</si>
  <si>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</si>
  <si>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</si>
  <si>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</si>
  <si>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</si>
  <si>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</si>
  <si>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</si>
  <si>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</si>
  <si>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</si>
  <si>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>三十一、事业单位结余分配</t>
  </si>
  <si>
    <t>八、上年结转</t>
  </si>
  <si>
    <t>三十二、结转下年</t>
  </si>
  <si>
    <t>收      入      总      计</t>
  </si>
  <si>
    <t>支      出      总      计</t>
  </si>
  <si>
    <t>表1-1</t>
  </si>
  <si>
    <t>部门预算收入总表</t>
  </si>
  <si>
    <t>项目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</si>
  <si>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</si>
  <si>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</si>
  <si>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</si>
  <si>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</si>
  <si>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</si>
  <si>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</si>
  <si>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</si>
  <si>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专户收入安排</t>
  </si>
  <si>
    <t>上级补助收入</t>
  </si>
  <si>
    <t>其他收入</t>
  </si>
  <si>
    <t>用事业基金弥补收支差额</t>
  </si>
  <si>
    <t>单位代码</t>
  </si>
  <si>
    <t>单位名称  （科目）</t>
  </si>
  <si>
    <t/>
  </si>
  <si>
    <t>中共自贡市纪律检查委员会</t>
  </si>
  <si>
    <t xml:space="preserve">  中共自贡市纪律检查委员会</t>
  </si>
  <si>
    <t>303301</t>
  </si>
  <si>
    <t xml:space="preserve">    【2011101】行政运行</t>
  </si>
  <si>
    <t xml:space="preserve">    【2011102】一般行政管理事务</t>
  </si>
  <si>
    <t xml:space="preserve">    【2080501】行政单位离退休</t>
  </si>
  <si>
    <t xml:space="preserve">    【2080505】机关事业单位基本养老保险缴费支出</t>
  </si>
  <si>
    <t xml:space="preserve">    【2101101】行政单位医疗</t>
  </si>
  <si>
    <t xml:space="preserve">    【2210201】住房公积金</t>
  </si>
  <si>
    <t>表1-2</t>
  </si>
  <si>
    <t>部门预算支出总表</t>
  </si>
  <si>
    <t>项    目</t>
  </si>
  <si>
    <t>基本支出</t>
  </si>
  <si>
    <t>项目支出</t>
  </si>
  <si>
    <t>事业单位经营支出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</si>
  <si>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</si>
  <si>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</si>
  <si>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</si>
  <si>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</si>
  <si>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</si>
  <si>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</si>
  <si>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</si>
  <si>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</si>
  <si>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</si>
  <si>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</si>
  <si>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</si>
  <si>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</si>
  <si>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</si>
  <si>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</si>
  <si>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</si>
  <si>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</si>
  <si>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</si>
  <si>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</si>
  <si>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</si>
  <si>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</si>
  <si>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</si>
  <si>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</si>
  <si>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</si>
  <si>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</si>
  <si>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</si>
  <si>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</si>
  <si>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</si>
  <si>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</si>
  <si>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</si>
  <si>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</si>
  <si>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</si>
  <si>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</si>
  <si>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</si>
  <si>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</si>
  <si>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</si>
  <si>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</si>
  <si>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</si>
  <si>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</si>
  <si>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</si>
  <si>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</si>
  <si>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</si>
  <si>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</si>
  <si>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 xml:space="preserve">  抗疫特别国债安排的支出</t>
  </si>
  <si>
    <t>二、结转下年</t>
  </si>
  <si>
    <t>表2-1</t>
  </si>
  <si>
    <t>财政拨款支出预算表（政府经济分类科目）</t>
  </si>
  <si>
    <t>总计</t>
  </si>
  <si>
    <t>市级当年财政拨款安排</t>
  </si>
  <si>
    <t>中、省提前通知专项转移支付</t>
  </si>
  <si>
    <t>上年结转安排</t>
  </si>
  <si>
    <t>科目编码</t>
  </si>
  <si>
    <t>科目名称</t>
  </si>
  <si>
    <t>一般公共预算拨款</t>
  </si>
  <si>
    <t xml:space="preserve">合计 </t>
  </si>
  <si>
    <t>类</t>
  </si>
  <si>
    <t>款</t>
  </si>
  <si>
    <t>小计</t>
  </si>
  <si>
    <t xml:space="preserve">    机关工资福利支出</t>
  </si>
  <si>
    <t>501</t>
  </si>
  <si>
    <t>03</t>
  </si>
  <si>
    <t xml:space="preserve">      住房公积金</t>
  </si>
  <si>
    <t>99</t>
  </si>
  <si>
    <t xml:space="preserve">      其他工资福利支出</t>
  </si>
  <si>
    <t>02</t>
  </si>
  <si>
    <t xml:space="preserve">      社会保障缴费</t>
  </si>
  <si>
    <t>01</t>
  </si>
  <si>
    <t xml:space="preserve">      工资奖金津补贴</t>
  </si>
  <si>
    <t xml:space="preserve">    机关商品和服务支出</t>
  </si>
  <si>
    <t>502</t>
  </si>
  <si>
    <t xml:space="preserve">      培训费</t>
  </si>
  <si>
    <t xml:space="preserve">      会议费</t>
  </si>
  <si>
    <t xml:space="preserve">      其他商品和服务支出</t>
  </si>
  <si>
    <t xml:space="preserve">      办公经费</t>
  </si>
  <si>
    <t>06</t>
  </si>
  <si>
    <t xml:space="preserve">      公务接待费</t>
  </si>
  <si>
    <t>05</t>
  </si>
  <si>
    <t xml:space="preserve">      委托业务费</t>
  </si>
  <si>
    <t>08</t>
  </si>
  <si>
    <t xml:space="preserve">      公务用车运行维护费</t>
  </si>
  <si>
    <t>09</t>
  </si>
  <si>
    <t xml:space="preserve">      维修（护）费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</si>
  <si>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</si>
  <si>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</si>
  <si>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</si>
  <si>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</si>
  <si>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</si>
  <si>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离退休费</t>
  </si>
  <si>
    <t xml:space="preserve">  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</si>
  <si>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</si>
  <si>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</si>
  <si>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</si>
  <si>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</si>
  <si>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</si>
  <si>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</si>
  <si>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</si>
  <si>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</si>
  <si>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</si>
  <si>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</si>
  <si>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</si>
  <si>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</si>
  <si>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</si>
  <si>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</si>
  <si>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</si>
  <si>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</si>
  <si>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</si>
  <si>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</si>
  <si>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</si>
  <si>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</si>
  <si>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</si>
  <si>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</si>
  <si>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</si>
  <si>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</si>
  <si>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</si>
  <si>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</si>
  <si>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</si>
  <si>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</si>
  <si>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</si>
  <si>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</si>
  <si>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</si>
  <si>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</si>
  <si>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</si>
  <si>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</si>
  <si>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</si>
  <si>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</si>
  <si>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</si>
  <si>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</si>
  <si>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</si>
  <si>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</si>
  <si>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</si>
  <si>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</si>
  <si>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</si>
  <si>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</si>
  <si>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</si>
  <si>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</si>
  <si>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</si>
  <si>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</si>
  <si>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</si>
  <si>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</si>
  <si>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</si>
  <si>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</si>
  <si>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</si>
  <si>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</si>
  <si>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</si>
  <si>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</si>
  <si>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</si>
  <si>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</si>
  <si>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</si>
  <si>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</si>
  <si>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</si>
  <si>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</si>
  <si>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</si>
  <si>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</si>
  <si>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</si>
  <si>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</si>
  <si>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</si>
  <si>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</si>
  <si>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</si>
  <si>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</si>
  <si>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</si>
  <si>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</si>
  <si>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</si>
  <si>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</si>
  <si>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</si>
  <si>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</si>
  <si>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</si>
  <si>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</si>
  <si>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</si>
  <si>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</si>
  <si>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</si>
  <si>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</si>
  <si>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</si>
  <si>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</si>
  <si>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</si>
  <si>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</si>
  <si>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</si>
  <si>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</si>
  <si>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</si>
  <si>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</si>
  <si>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</si>
  <si>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</si>
  <si>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</si>
  <si>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</si>
  <si>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</si>
  <si>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</si>
  <si>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</si>
  <si>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</si>
  <si>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</si>
  <si>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</si>
  <si>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</si>
  <si>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</si>
  <si>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</si>
  <si>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</si>
  <si>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</si>
  <si>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</si>
  <si>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</si>
  <si>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>13</t>
  </si>
  <si>
    <t xml:space="preserve">    商品和服务支出</t>
  </si>
  <si>
    <t>302</t>
  </si>
  <si>
    <t xml:space="preserve">      办公费</t>
  </si>
  <si>
    <t>04</t>
  </si>
  <si>
    <t xml:space="preserve">      手续费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</si>
  <si>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</si>
  <si>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</si>
  <si>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</si>
  <si>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</si>
  <si>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</si>
  <si>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>11</t>
  </si>
  <si>
    <t xml:space="preserve">      差旅费</t>
  </si>
  <si>
    <t xml:space="preserve">      维修(护)费</t>
  </si>
  <si>
    <t>15</t>
  </si>
  <si>
    <t>17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</si>
  <si>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</si>
  <si>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</si>
  <si>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</si>
  <si>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</si>
  <si>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</si>
  <si>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</si>
  <si>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</si>
  <si>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</si>
  <si>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退休费</t>
  </si>
  <si>
    <t xml:space="preserve">      生活补助</t>
  </si>
  <si>
    <t xml:space="preserve">    资本性支出</t>
  </si>
  <si>
    <t>310</t>
  </si>
  <si>
    <t xml:space="preserve">      办公设备购置</t>
  </si>
  <si>
    <t>表3-2</t>
  </si>
  <si>
    <t>一般公共预算项目支出预算表</t>
  </si>
  <si>
    <t>项        目</t>
  </si>
  <si>
    <t>金额</t>
  </si>
  <si>
    <t>单位名称（项目）</t>
  </si>
  <si>
    <t xml:space="preserve">      办案工作经费</t>
  </si>
  <si>
    <t xml:space="preserve">      设施设备替代工程（二次付款）</t>
  </si>
  <si>
    <t xml:space="preserve">      政治生态建设社会评价工作专项经费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</si>
  <si>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</si>
  <si>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</si>
  <si>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</si>
  <si>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</si>
  <si>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</si>
  <si>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</si>
  <si>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</si>
  <si>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</si>
  <si>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</si>
  <si>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</si>
  <si>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</si>
  <si>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注：本单位不涉及该表内容，此表为空。</t>
  </si>
  <si>
    <t>表4-1</t>
  </si>
  <si>
    <t>政府性基金预算“三公”经费支出表</t>
  </si>
  <si>
    <t>表5</t>
  </si>
  <si>
    <t>国有资本经营预算支出预算表</t>
  </si>
  <si>
    <t>本年支出</t>
  </si>
  <si>
    <t>2021年部门预算项目绩效目标</t>
  </si>
  <si>
    <t>单位名称(项目名称)</t>
  </si>
  <si>
    <t>项目资金</t>
  </si>
  <si>
    <t>年度目标</t>
  </si>
  <si>
    <t>绩效指标</t>
  </si>
  <si>
    <t>资金总额</t>
  </si>
  <si>
    <t>财政拨款</t>
  </si>
  <si>
    <t>其他资金</t>
  </si>
  <si>
    <t>项目完成指标</t>
  </si>
  <si>
    <t>项目效益指标</t>
  </si>
  <si>
    <t>效益指标</t>
  </si>
  <si>
    <t>项目满意度指标</t>
  </si>
  <si>
    <t>满意度指标</t>
  </si>
  <si>
    <t>三级指标</t>
  </si>
  <si>
    <t>指标值</t>
  </si>
  <si>
    <t xml:space="preserve">    政治生态建设社会评价工作专项经费</t>
  </si>
  <si>
    <t>通过聘请第三方开展满意度调查，收集掌握营造良好政治生态中存在的问题，并分析问题，把握政治生态建设工作的形势和任务。</t>
  </si>
  <si>
    <t>电话访问调查有效样本</t>
  </si>
  <si>
    <t>11090个</t>
  </si>
  <si>
    <t>提升政治生态工作宣传力度</t>
  </si>
  <si>
    <t>100%</t>
  </si>
  <si>
    <t>公众满意度</t>
  </si>
  <si>
    <t>95%</t>
  </si>
  <si>
    <t xml:space="preserve">    </t>
  </si>
  <si>
    <t>调查范围覆盖所有市级部门</t>
  </si>
  <si>
    <t>88个</t>
  </si>
  <si>
    <t>增强社会公众对政治生态建设的知晓度、满意度</t>
  </si>
  <si>
    <t>90%</t>
  </si>
  <si>
    <t>2020年完成率</t>
  </si>
  <si>
    <t>调查范围覆盖全市所有乡镇</t>
  </si>
  <si>
    <t>91个</t>
  </si>
  <si>
    <t xml:space="preserve">    办案工作经费</t>
  </si>
  <si>
    <t>保障执纪审查</t>
  </si>
  <si>
    <t>谈话函询处置率</t>
  </si>
  <si>
    <t>50%</t>
  </si>
  <si>
    <t>为国家挽回经济损失</t>
  </si>
  <si>
    <t>及时追缴违纪款</t>
  </si>
  <si>
    <t>对象满意度</t>
  </si>
  <si>
    <t>问题线索处置率</t>
  </si>
  <si>
    <t>80%</t>
  </si>
  <si>
    <t>政治生态</t>
  </si>
  <si>
    <t>保证政治生态持续良好</t>
  </si>
  <si>
    <t>全年新办违纪违法案件查结率</t>
  </si>
  <si>
    <t xml:space="preserve">    设施设备替代工程（二次付款）</t>
  </si>
  <si>
    <t>采用虚拟技术组件贯通省、市、县、乡四级的纪检监察外网，为实现检举举报平台全覆盖提供网络基础支持。</t>
  </si>
  <si>
    <t>oa办公系统</t>
  </si>
  <si>
    <t>1套</t>
  </si>
  <si>
    <t>使用年限</t>
  </si>
  <si>
    <t>大于等于5年</t>
  </si>
  <si>
    <t>施工完成（上报）时限</t>
  </si>
  <si>
    <t>2021年12月31日</t>
  </si>
  <si>
    <t>落实率</t>
  </si>
  <si>
    <t>防毒系统客户端</t>
  </si>
  <si>
    <t>103个</t>
  </si>
  <si>
    <t>专用桌面端便携式</t>
  </si>
  <si>
    <t>16台</t>
  </si>
  <si>
    <t>操作系统桌面端</t>
  </si>
  <si>
    <t>办公软件</t>
  </si>
  <si>
    <t>桌面终端台式</t>
  </si>
  <si>
    <t>87台</t>
  </si>
  <si>
    <t>打印机</t>
  </si>
  <si>
    <t>39台</t>
  </si>
  <si>
    <t>板式软件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</si>
</sst>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</numFmts>
  <fonts count="49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4"/>
      <name val="黑体"/>
      <family val="3"/>
    </font>
    <font>
      <sz val="11"/>
      <color indexed="8"/>
      <name val="Calibri"/>
      <family val="2"/>
    </font>
    <font>
      <sz val="12"/>
      <name val="宋体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1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/>
      <top/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1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4" applyNumberFormat="0" applyFill="0" applyAlignment="0" applyProtection="0"/>
    <xf numFmtId="176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40" fillId="24" borderId="5" applyNumberFormat="0" applyAlignment="0" applyProtection="0"/>
    <xf numFmtId="0" fontId="41" fillId="25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7" fontId="0" fillId="0" borderId="0" applyFont="0" applyFill="0" applyBorder="0" applyAlignment="0" applyProtection="0"/>
    <xf numFmtId="0" fontId="10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4" borderId="8" applyNumberFormat="0" applyAlignment="0" applyProtection="0"/>
    <xf numFmtId="0" fontId="47" fillId="28" borderId="5" applyNumberFormat="0" applyAlignment="0" applyProtection="0"/>
    <xf numFmtId="0" fontId="4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0" fillId="35" borderId="9" applyNumberFormat="0" applyFont="0" applyAlignment="0" applyProtection="0"/>
  </cellStyleXfs>
  <cellXfs count="168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36" borderId="0" xfId="0" applyNumberFormat="1" applyFont="1" applyFill="1" applyAlignment="1">
      <alignment/>
    </xf>
    <xf numFmtId="0" fontId="0" fillId="36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Border="1" applyAlignment="1" applyProtection="1">
      <alignment vertical="center" wrapText="1"/>
      <protection/>
    </xf>
    <xf numFmtId="4" fontId="0" fillId="0" borderId="15" xfId="0" applyNumberFormat="1" applyFont="1" applyBorder="1" applyAlignment="1" applyProtection="1">
      <alignment vertical="center" wrapText="1"/>
      <protection/>
    </xf>
    <xf numFmtId="4" fontId="0" fillId="0" borderId="16" xfId="0" applyNumberFormat="1" applyFont="1" applyBorder="1" applyAlignment="1" applyProtection="1">
      <alignment vertical="center" wrapText="1"/>
      <protection/>
    </xf>
    <xf numFmtId="4" fontId="0" fillId="0" borderId="17" xfId="0" applyNumberFormat="1" applyFont="1" applyBorder="1" applyAlignment="1" applyProtection="1">
      <alignment vertical="center" wrapText="1"/>
      <protection/>
    </xf>
    <xf numFmtId="4" fontId="0" fillId="0" borderId="18" xfId="0" applyNumberFormat="1" applyFont="1" applyBorder="1" applyAlignment="1" applyProtection="1">
      <alignment vertical="center" wrapText="1"/>
      <protection/>
    </xf>
    <xf numFmtId="4" fontId="0" fillId="0" borderId="19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36" borderId="0" xfId="0" applyNumberFormat="1" applyFont="1" applyFill="1" applyAlignment="1">
      <alignment/>
    </xf>
    <xf numFmtId="49" fontId="2" fillId="0" borderId="13" xfId="33" applyNumberFormat="1" applyFont="1" applyFill="1" applyBorder="1" applyAlignment="1" applyProtection="1">
      <alignment vertical="center" wrapText="1"/>
      <protection/>
    </xf>
    <xf numFmtId="4" fontId="2" fillId="0" borderId="10" xfId="33" applyNumberFormat="1" applyFont="1" applyFill="1" applyBorder="1" applyAlignment="1" applyProtection="1">
      <alignment vertical="center" wrapText="1"/>
      <protection/>
    </xf>
    <xf numFmtId="4" fontId="2" fillId="0" borderId="20" xfId="33" applyNumberFormat="1" applyFont="1" applyFill="1" applyBorder="1" applyAlignment="1" applyProtection="1">
      <alignment vertical="center" wrapText="1"/>
      <protection/>
    </xf>
    <xf numFmtId="4" fontId="2" fillId="0" borderId="13" xfId="52" applyNumberFormat="1" applyFont="1" applyFill="1" applyBorder="1" applyAlignment="1" applyProtection="1">
      <alignment vertical="center" wrapText="1"/>
      <protection/>
    </xf>
    <xf numFmtId="4" fontId="2" fillId="0" borderId="13" xfId="0" applyNumberFormat="1" applyFont="1" applyFill="1" applyBorder="1" applyAlignment="1" applyProtection="1">
      <alignment vertical="center" wrapText="1"/>
      <protection/>
    </xf>
    <xf numFmtId="4" fontId="2" fillId="0" borderId="12" xfId="45" applyNumberFormat="1" applyFont="1" applyFill="1" applyBorder="1" applyAlignment="1" applyProtection="1">
      <alignment vertical="center" wrapText="1"/>
      <protection/>
    </xf>
    <xf numFmtId="4" fontId="2" fillId="0" borderId="21" xfId="0" applyNumberFormat="1" applyFont="1" applyFill="1" applyBorder="1" applyAlignment="1" applyProtection="1">
      <alignment vertical="center" wrapText="1"/>
      <protection/>
    </xf>
    <xf numFmtId="4" fontId="2" fillId="0" borderId="20" xfId="45" applyNumberFormat="1" applyFont="1" applyFill="1" applyBorder="1" applyAlignment="1" applyProtection="1">
      <alignment vertical="center" wrapText="1"/>
      <protection/>
    </xf>
    <xf numFmtId="0" fontId="5" fillId="36" borderId="0" xfId="0" applyNumberFormat="1" applyFont="1" applyFill="1" applyAlignment="1">
      <alignment/>
    </xf>
    <xf numFmtId="0" fontId="6" fillId="36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36" borderId="0" xfId="0" applyNumberFormat="1" applyFont="1" applyFill="1" applyAlignment="1" applyProtection="1">
      <alignment horizontal="right" vertical="center"/>
      <protection/>
    </xf>
    <xf numFmtId="4" fontId="2" fillId="0" borderId="22" xfId="45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1" fontId="0" fillId="0" borderId="23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>
      <alignment vertical="center"/>
    </xf>
    <xf numFmtId="4" fontId="2" fillId="0" borderId="25" xfId="45" applyNumberFormat="1" applyFont="1" applyFill="1" applyBorder="1" applyAlignment="1" applyProtection="1">
      <alignment vertical="center" wrapText="1"/>
      <protection/>
    </xf>
    <xf numFmtId="0" fontId="2" fillId="0" borderId="20" xfId="0" applyNumberFormat="1" applyFont="1" applyFill="1" applyBorder="1" applyAlignment="1">
      <alignment vertical="center"/>
    </xf>
    <xf numFmtId="4" fontId="2" fillId="0" borderId="26" xfId="0" applyNumberFormat="1" applyFont="1" applyBorder="1" applyAlignment="1" applyProtection="1">
      <alignment vertical="center" wrapText="1"/>
      <protection/>
    </xf>
    <xf numFmtId="4" fontId="2" fillId="0" borderId="27" xfId="45" applyNumberFormat="1" applyFont="1" applyFill="1" applyBorder="1" applyAlignment="1" applyProtection="1">
      <alignment vertical="center" wrapText="1"/>
      <protection/>
    </xf>
    <xf numFmtId="4" fontId="2" fillId="0" borderId="28" xfId="45" applyNumberFormat="1" applyFont="1" applyFill="1" applyBorder="1" applyAlignment="1" applyProtection="1">
      <alignment vertical="center" wrapText="1"/>
      <protection/>
    </xf>
    <xf numFmtId="4" fontId="2" fillId="0" borderId="10" xfId="45" applyNumberFormat="1" applyFont="1" applyFill="1" applyBorder="1" applyAlignment="1" applyProtection="1">
      <alignment vertical="center" wrapText="1"/>
      <protection/>
    </xf>
    <xf numFmtId="4" fontId="2" fillId="0" borderId="29" xfId="45" applyNumberFormat="1" applyFont="1" applyFill="1" applyBorder="1" applyAlignment="1" applyProtection="1">
      <alignment vertical="center" wrapText="1"/>
      <protection/>
    </xf>
    <xf numFmtId="4" fontId="2" fillId="0" borderId="30" xfId="0" applyNumberFormat="1" applyFont="1" applyBorder="1" applyAlignment="1" applyProtection="1">
      <alignment vertical="center" wrapText="1"/>
      <protection/>
    </xf>
    <xf numFmtId="4" fontId="2" fillId="0" borderId="13" xfId="0" applyNumberFormat="1" applyFont="1" applyBorder="1" applyAlignment="1" applyProtection="1">
      <alignment vertical="center" wrapText="1"/>
      <protection/>
    </xf>
    <xf numFmtId="4" fontId="2" fillId="0" borderId="31" xfId="45" applyNumberFormat="1" applyFont="1" applyFill="1" applyBorder="1" applyAlignment="1" applyProtection="1">
      <alignment vertical="center" wrapText="1"/>
      <protection/>
    </xf>
    <xf numFmtId="4" fontId="2" fillId="0" borderId="32" xfId="45" applyNumberFormat="1" applyFont="1" applyFill="1" applyBorder="1" applyAlignment="1" applyProtection="1">
      <alignment vertical="center" wrapText="1"/>
      <protection/>
    </xf>
    <xf numFmtId="4" fontId="2" fillId="0" borderId="33" xfId="0" applyNumberFormat="1" applyFont="1" applyBorder="1" applyAlignment="1" applyProtection="1">
      <alignment vertical="center" wrapText="1"/>
      <protection/>
    </xf>
    <xf numFmtId="4" fontId="2" fillId="0" borderId="34" xfId="45" applyNumberFormat="1" applyFont="1" applyFill="1" applyBorder="1" applyAlignment="1" applyProtection="1">
      <alignment vertical="center" wrapText="1"/>
      <protection/>
    </xf>
    <xf numFmtId="4" fontId="2" fillId="0" borderId="35" xfId="0" applyNumberFormat="1" applyFont="1" applyBorder="1" applyAlignment="1" applyProtection="1">
      <alignment vertical="center" wrapText="1"/>
      <protection/>
    </xf>
    <xf numFmtId="4" fontId="2" fillId="0" borderId="36" xfId="45" applyNumberFormat="1" applyFont="1" applyFill="1" applyBorder="1" applyAlignment="1" applyProtection="1">
      <alignment vertical="center" wrapText="1"/>
      <protection/>
    </xf>
    <xf numFmtId="4" fontId="2" fillId="0" borderId="37" xfId="45" applyNumberFormat="1" applyFont="1" applyFill="1" applyBorder="1" applyAlignment="1" applyProtection="1">
      <alignment vertical="center" wrapText="1"/>
      <protection/>
    </xf>
    <xf numFmtId="1" fontId="2" fillId="0" borderId="13" xfId="0" applyNumberFormat="1" applyFont="1" applyFill="1" applyBorder="1" applyAlignment="1">
      <alignment vertical="center"/>
    </xf>
    <xf numFmtId="4" fontId="2" fillId="0" borderId="38" xfId="45" applyNumberFormat="1" applyFont="1" applyFill="1" applyBorder="1" applyAlignment="1" applyProtection="1">
      <alignment vertical="center" wrapText="1"/>
      <protection/>
    </xf>
    <xf numFmtId="4" fontId="2" fillId="0" borderId="39" xfId="0" applyNumberFormat="1" applyFont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>
      <alignment horizontal="center" vertical="center"/>
    </xf>
    <xf numFmtId="4" fontId="2" fillId="0" borderId="29" xfId="45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4" fontId="2" fillId="0" borderId="40" xfId="45" applyNumberFormat="1" applyFont="1" applyFill="1" applyBorder="1" applyAlignment="1">
      <alignment vertical="center" wrapText="1"/>
    </xf>
    <xf numFmtId="4" fontId="2" fillId="0" borderId="24" xfId="45" applyNumberFormat="1" applyFont="1" applyFill="1" applyBorder="1" applyAlignment="1">
      <alignment vertical="center" wrapText="1"/>
    </xf>
    <xf numFmtId="4" fontId="2" fillId="0" borderId="31" xfId="45" applyNumberFormat="1" applyFont="1" applyFill="1" applyBorder="1" applyAlignment="1">
      <alignment vertical="center" wrapText="1"/>
    </xf>
    <xf numFmtId="4" fontId="2" fillId="0" borderId="30" xfId="0" applyNumberFormat="1" applyFont="1" applyBorder="1" applyAlignment="1">
      <alignment vertical="center" wrapText="1"/>
    </xf>
    <xf numFmtId="4" fontId="2" fillId="0" borderId="29" xfId="0" applyNumberFormat="1" applyFont="1" applyBorder="1" applyAlignment="1">
      <alignment horizontal="right" vertical="center" wrapText="1"/>
    </xf>
    <xf numFmtId="4" fontId="2" fillId="0" borderId="41" xfId="45" applyNumberFormat="1" applyFont="1" applyFill="1" applyBorder="1" applyAlignment="1">
      <alignment vertical="center" wrapText="1"/>
    </xf>
    <xf numFmtId="4" fontId="2" fillId="0" borderId="42" xfId="0" applyNumberFormat="1" applyFont="1" applyBorder="1" applyAlignment="1">
      <alignment horizontal="right" vertical="center" wrapText="1"/>
    </xf>
    <xf numFmtId="4" fontId="2" fillId="0" borderId="43" xfId="45" applyNumberFormat="1" applyFont="1" applyFill="1" applyBorder="1" applyAlignment="1">
      <alignment vertical="center" wrapText="1"/>
    </xf>
    <xf numFmtId="4" fontId="2" fillId="0" borderId="44" xfId="45" applyNumberFormat="1" applyFont="1" applyFill="1" applyBorder="1" applyAlignment="1">
      <alignment vertical="center" wrapText="1"/>
    </xf>
    <xf numFmtId="4" fontId="2" fillId="0" borderId="45" xfId="45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2" fillId="36" borderId="0" xfId="0" applyNumberFormat="1" applyFont="1" applyFill="1" applyAlignment="1">
      <alignment/>
    </xf>
    <xf numFmtId="0" fontId="2" fillId="36" borderId="0" xfId="0" applyNumberFormat="1" applyFont="1" applyFill="1" applyAlignment="1">
      <alignment horizontal="right" vertical="center"/>
    </xf>
    <xf numFmtId="0" fontId="2" fillId="36" borderId="0" xfId="0" applyNumberFormat="1" applyFont="1" applyFill="1" applyAlignment="1">
      <alignment/>
    </xf>
    <xf numFmtId="4" fontId="0" fillId="0" borderId="41" xfId="0" applyNumberFormat="1" applyFont="1" applyBorder="1" applyAlignment="1" applyProtection="1">
      <alignment vertical="center" wrapText="1"/>
      <protection/>
    </xf>
    <xf numFmtId="4" fontId="0" fillId="0" borderId="12" xfId="0" applyNumberFormat="1" applyFont="1" applyBorder="1" applyAlignment="1" applyProtection="1">
      <alignment vertical="center" wrapText="1"/>
      <protection/>
    </xf>
    <xf numFmtId="4" fontId="0" fillId="0" borderId="13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2" fillId="0" borderId="0" xfId="45" applyNumberFormat="1" applyFont="1" applyFill="1" applyBorder="1" applyAlignment="1" applyProtection="1">
      <alignment horizontal="left" vertical="center"/>
      <protection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46" xfId="0" applyNumberFormat="1" applyFont="1" applyBorder="1" applyAlignment="1" applyProtection="1">
      <alignment vertical="center" wrapText="1"/>
      <protection/>
    </xf>
    <xf numFmtId="4" fontId="2" fillId="0" borderId="29" xfId="0" applyNumberFormat="1" applyFont="1" applyBorder="1" applyAlignment="1" applyProtection="1">
      <alignment vertical="center" wrapText="1"/>
      <protection/>
    </xf>
    <xf numFmtId="4" fontId="2" fillId="0" borderId="38" xfId="0" applyNumberFormat="1" applyFont="1" applyBorder="1" applyAlignment="1" applyProtection="1">
      <alignment vertical="center" wrapText="1"/>
      <protection/>
    </xf>
    <xf numFmtId="4" fontId="2" fillId="0" borderId="38" xfId="0" applyNumberFormat="1" applyFont="1" applyBorder="1" applyAlignment="1">
      <alignment vertical="center" wrapText="1"/>
    </xf>
    <xf numFmtId="4" fontId="2" fillId="0" borderId="37" xfId="0" applyNumberFormat="1" applyFont="1" applyBorder="1" applyAlignment="1">
      <alignment vertical="center" wrapText="1"/>
    </xf>
    <xf numFmtId="4" fontId="2" fillId="0" borderId="42" xfId="0" applyNumberFormat="1" applyFont="1" applyBorder="1" applyAlignment="1">
      <alignment vertical="center" wrapText="1"/>
    </xf>
    <xf numFmtId="0" fontId="9" fillId="0" borderId="0" xfId="45" applyNumberFormat="1" applyFont="1" applyFill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36" borderId="20" xfId="0" applyNumberFormat="1" applyFont="1" applyFill="1" applyBorder="1" applyAlignment="1" applyProtection="1">
      <alignment horizontal="center" vertical="center" wrapText="1"/>
      <protection/>
    </xf>
    <xf numFmtId="0" fontId="0" fillId="36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47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47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52" xfId="0" applyNumberFormat="1" applyFont="1" applyFill="1" applyBorder="1" applyAlignment="1" applyProtection="1">
      <alignment horizontal="center" vertical="center"/>
      <protection/>
    </xf>
    <xf numFmtId="0" fontId="0" fillId="0" borderId="48" xfId="0" applyNumberFormat="1" applyFont="1" applyFill="1" applyBorder="1" applyAlignment="1" applyProtection="1">
      <alignment horizontal="center" vertical="center"/>
      <protection/>
    </xf>
    <xf numFmtId="1" fontId="0" fillId="0" borderId="52" xfId="0" applyNumberFormat="1" applyFont="1" applyFill="1" applyBorder="1" applyAlignment="1" applyProtection="1">
      <alignment horizontal="center" vertical="center" wrapText="1"/>
      <protection/>
    </xf>
    <xf numFmtId="1" fontId="0" fillId="0" borderId="49" xfId="0" applyNumberFormat="1" applyFont="1" applyFill="1" applyBorder="1" applyAlignment="1" applyProtection="1">
      <alignment horizontal="center" vertical="center" wrapText="1"/>
      <protection/>
    </xf>
    <xf numFmtId="1" fontId="0" fillId="0" borderId="35" xfId="0" applyNumberFormat="1" applyFont="1" applyFill="1" applyBorder="1" applyAlignment="1" applyProtection="1">
      <alignment horizontal="center" vertical="center" wrapText="1"/>
      <protection/>
    </xf>
    <xf numFmtId="1" fontId="0" fillId="0" borderId="25" xfId="0" applyNumberFormat="1" applyFont="1" applyFill="1" applyBorder="1" applyAlignment="1" applyProtection="1">
      <alignment horizontal="center" vertical="center" wrapText="1"/>
      <protection/>
    </xf>
    <xf numFmtId="1" fontId="0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36" borderId="47" xfId="0" applyNumberFormat="1" applyFont="1" applyFill="1" applyBorder="1" applyAlignment="1" applyProtection="1">
      <alignment horizontal="center" vertical="center"/>
      <protection/>
    </xf>
    <xf numFmtId="0" fontId="0" fillId="36" borderId="15" xfId="0" applyNumberFormat="1" applyFont="1" applyFill="1" applyBorder="1" applyAlignment="1" applyProtection="1">
      <alignment horizontal="center" vertical="center"/>
      <protection/>
    </xf>
    <xf numFmtId="0" fontId="0" fillId="36" borderId="19" xfId="0" applyNumberFormat="1" applyFont="1" applyFill="1" applyBorder="1" applyAlignment="1" applyProtection="1">
      <alignment horizontal="center" vertical="center"/>
      <protection/>
    </xf>
    <xf numFmtId="1" fontId="0" fillId="0" borderId="47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NumberFormat="1" applyFont="1" applyFill="1" applyBorder="1" applyAlignment="1" applyProtection="1">
      <alignment horizontal="center" vertical="center" wrapText="1"/>
      <protection/>
    </xf>
    <xf numFmtId="1" fontId="0" fillId="0" borderId="24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1" fontId="0" fillId="0" borderId="53" xfId="0" applyNumberFormat="1" applyFont="1" applyFill="1" applyBorder="1" applyAlignment="1" applyProtection="1">
      <alignment horizontal="center" vertical="center"/>
      <protection/>
    </xf>
    <xf numFmtId="1" fontId="0" fillId="0" borderId="49" xfId="0" applyNumberFormat="1" applyFont="1" applyFill="1" applyBorder="1" applyAlignment="1" applyProtection="1">
      <alignment horizontal="center" vertical="center"/>
      <protection/>
    </xf>
    <xf numFmtId="1" fontId="0" fillId="0" borderId="47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showZeros="0" workbookViewId="0" topLeftCell="A1">
      <selection activeCell="H20" sqref="H20"/>
    </sheetView>
  </sheetViews>
  <sheetFormatPr defaultColWidth="9.33203125" defaultRowHeight="11.25"/>
  <cols>
    <col min="1" max="4" width="42.33203125" style="0" customWidth="1"/>
  </cols>
  <sheetData>
    <row r="1" spans="1:4" s="94" customFormat="1" ht="18" customHeight="1">
      <c r="A1" s="96"/>
      <c r="B1" s="96"/>
      <c r="C1" s="96"/>
      <c r="D1" s="16" t="s">
        <v>0</v>
      </c>
    </row>
    <row r="2" spans="1:4" s="94" customFormat="1" ht="18" customHeight="1">
      <c r="A2" s="107" t="s">
        <v>1</v>
      </c>
      <c r="B2" s="107"/>
      <c r="C2" s="107"/>
      <c r="D2" s="107"/>
    </row>
    <row r="3" spans="1:4" s="94" customFormat="1" ht="18" customHeight="1">
      <c r="A3" s="97"/>
      <c r="B3" s="97"/>
      <c r="C3" s="14"/>
      <c r="D3" s="9" t="s">
        <v>2</v>
      </c>
    </row>
    <row r="4" spans="1:4" s="94" customFormat="1" ht="18" customHeight="1">
      <c r="A4" s="108" t="s">
        <v>3</v>
      </c>
      <c r="B4" s="109"/>
      <c r="C4" s="108" t="s">
        <v>4</v>
      </c>
      <c r="D4" s="109"/>
    </row>
    <row r="5" spans="1:4" s="94" customFormat="1" ht="18" customHeight="1">
      <c r="A5" s="98" t="s">
        <v>5</v>
      </c>
      <c r="B5" s="99" t="s">
        <v>6</v>
      </c>
      <c r="C5" s="98" t="s">
        <v>5</v>
      </c>
      <c r="D5" s="100" t="s">
        <v>6</v>
      </c>
    </row>
    <row r="6" spans="1:4" s="94" customFormat="1" ht="18" customHeight="1">
      <c r="A6" s="52" t="s">
        <v>7</v>
      </c>
      <c r="B6" s="101">
        <v>19328277.63</v>
      </c>
      <c r="C6" s="54" t="s">
        <v>8</v>
      </c>
      <c r="D6" s="101">
        <v>17293857.3</v>
      </c>
    </row>
    <row r="7" spans="1:4" s="94" customFormat="1" ht="18" customHeight="1">
      <c r="A7" s="52" t="s">
        <v>9</v>
      </c>
      <c r="B7" s="102">
        <v>0</v>
      </c>
      <c r="C7" s="54" t="s">
        <v>10</v>
      </c>
      <c r="D7" s="102">
        <v>0</v>
      </c>
    </row>
    <row r="8" spans="1:4" s="94" customFormat="1" ht="18" customHeight="1">
      <c r="A8" s="52" t="s">
        <v>11</v>
      </c>
      <c r="B8" s="102">
        <v>0</v>
      </c>
      <c r="C8" s="54" t="s">
        <v>12</v>
      </c>
      <c r="D8" s="102">
        <v>0</v>
      </c>
    </row>
    <row r="9" spans="1:4" s="94" customFormat="1" ht="18" customHeight="1">
      <c r="A9" s="52" t="s">
        <v>13</v>
      </c>
      <c r="B9" s="102">
        <v>0</v>
      </c>
      <c r="C9" s="54" t="s">
        <v>14</v>
      </c>
      <c r="D9" s="102">
        <v>0</v>
      </c>
    </row>
    <row r="10" spans="1:4" s="94" customFormat="1" ht="18" customHeight="1">
      <c r="A10" s="52" t="s">
        <v>15</v>
      </c>
      <c r="B10" s="102">
        <v>0</v>
      </c>
      <c r="C10" s="54" t="s">
        <v>16</v>
      </c>
      <c r="D10" s="102">
        <v>0</v>
      </c>
    </row>
    <row r="11" spans="1:4" s="94" customFormat="1" ht="18" customHeight="1">
      <c r="A11" s="52" t="s">
        <v>17</v>
      </c>
      <c r="B11" s="102">
        <v>0</v>
      </c>
      <c r="C11" s="54" t="s">
        <v>18</v>
      </c>
      <c r="D11" s="102">
        <v>0</v>
      </c>
    </row>
    <row r="12" spans="1:4" s="94" customFormat="1" ht="18" customHeight="1">
      <c r="A12" s="52"/>
      <c r="B12" s="103"/>
      <c r="C12" s="54" t="s">
        <v>19</v>
      </c>
      <c r="D12" s="102">
        <v>0</v>
      </c>
    </row>
    <row r="13" spans="1:4" s="94" customFormat="1" ht="18" customHeight="1">
      <c r="A13" s="69"/>
      <c r="B13" s="102"/>
      <c r="C13" s="54" t="s">
        <v>20</v>
      </c>
      <c r="D13" s="102">
        <v>874396.16</v>
      </c>
    </row>
    <row r="14" spans="1:4" s="94" customFormat="1" ht="18" customHeight="1">
      <c r="A14" s="69"/>
      <c r="B14" s="102"/>
      <c r="C14" s="54" t="s">
        <v>21</v>
      </c>
      <c r="D14" s="102">
        <v>0</v>
      </c>
    </row>
    <row r="15" spans="1:4" s="94" customFormat="1" ht="18" customHeight="1">
      <c r="A15" s="69"/>
      <c r="B15" s="102"/>
      <c r="C15" s="54" t="s">
        <v>22</v>
      </c>
      <c r="D15" s="102">
        <v>477657.01</v>
      </c>
    </row>
    <row r="16" spans="1:4" s="94" customFormat="1" ht="18" customHeight="1">
      <c r="A16" s="69"/>
      <c r="B16" s="102"/>
      <c r="C16" s="54" t="s">
        <v>23</v>
      </c>
      <c r="D16" s="102">
        <v>0</v>
      </c>
    </row>
    <row r="17" spans="1:4" s="94" customFormat="1" ht="18" customHeight="1">
      <c r="A17" s="69"/>
      <c r="B17" s="102"/>
      <c r="C17" s="54" t="s">
        <v>24</v>
      </c>
      <c r="D17" s="102">
        <v>0</v>
      </c>
    </row>
    <row r="18" spans="1:4" s="94" customFormat="1" ht="18" customHeight="1">
      <c r="A18" s="69"/>
      <c r="B18" s="102"/>
      <c r="C18" s="54" t="s">
        <v>25</v>
      </c>
      <c r="D18" s="102">
        <v>0</v>
      </c>
    </row>
    <row r="19" spans="1:4" s="94" customFormat="1" ht="18" customHeight="1">
      <c r="A19" s="69"/>
      <c r="B19" s="102"/>
      <c r="C19" s="54" t="s">
        <v>26</v>
      </c>
      <c r="D19" s="102">
        <v>0</v>
      </c>
    </row>
    <row r="20" spans="1:4" s="94" customFormat="1" ht="18" customHeight="1">
      <c r="A20" s="69"/>
      <c r="B20" s="102"/>
      <c r="C20" s="54" t="s">
        <v>27</v>
      </c>
      <c r="D20" s="102">
        <v>0</v>
      </c>
    </row>
    <row r="21" spans="1:4" s="94" customFormat="1" ht="18" customHeight="1">
      <c r="A21" s="69"/>
      <c r="B21" s="102"/>
      <c r="C21" s="54" t="s">
        <v>28</v>
      </c>
      <c r="D21" s="102">
        <v>0</v>
      </c>
    </row>
    <row r="22" spans="1:4" s="95" customFormat="1" ht="18" customHeight="1">
      <c r="A22" s="69"/>
      <c r="B22" s="102"/>
      <c r="C22" s="54" t="s">
        <v>29</v>
      </c>
      <c r="D22" s="102">
        <v>0</v>
      </c>
    </row>
    <row r="23" spans="1:4" s="94" customFormat="1" ht="18" customHeight="1">
      <c r="A23" s="69"/>
      <c r="B23" s="102"/>
      <c r="C23" s="54" t="s">
        <v>30</v>
      </c>
      <c r="D23" s="102">
        <v>0</v>
      </c>
    </row>
    <row r="24" spans="1:4" s="94" customFormat="1" ht="18" customHeight="1">
      <c r="A24" s="69"/>
      <c r="B24" s="102"/>
      <c r="C24" s="54" t="s">
        <v>31</v>
      </c>
      <c r="D24" s="102">
        <v>0</v>
      </c>
    </row>
    <row r="25" spans="1:4" s="94" customFormat="1" ht="18" customHeight="1">
      <c r="A25" s="69"/>
      <c r="B25" s="102"/>
      <c r="C25" s="54" t="s">
        <v>32</v>
      </c>
      <c r="D25" s="102">
        <v>682367.16</v>
      </c>
    </row>
    <row r="26" spans="1:4" s="94" customFormat="1" ht="18" customHeight="1">
      <c r="A26" s="52"/>
      <c r="B26" s="102"/>
      <c r="C26" s="54" t="s">
        <v>33</v>
      </c>
      <c r="D26" s="102">
        <v>0</v>
      </c>
    </row>
    <row r="27" spans="1:4" s="94" customFormat="1" ht="18" customHeight="1">
      <c r="A27" s="52"/>
      <c r="B27" s="102"/>
      <c r="C27" s="54" t="s">
        <v>34</v>
      </c>
      <c r="D27" s="102">
        <v>0</v>
      </c>
    </row>
    <row r="28" spans="1:4" s="94" customFormat="1" ht="18" customHeight="1">
      <c r="A28" s="52"/>
      <c r="B28" s="102"/>
      <c r="C28" s="54" t="s">
        <v>35</v>
      </c>
      <c r="D28" s="102">
        <v>0</v>
      </c>
    </row>
    <row r="29" spans="1:4" s="94" customFormat="1" ht="18" customHeight="1">
      <c r="A29" s="52"/>
      <c r="B29" s="102"/>
      <c r="C29" s="54" t="s">
        <v>36</v>
      </c>
      <c r="D29" s="102">
        <v>0</v>
      </c>
    </row>
    <row r="30" spans="1:4" s="94" customFormat="1" ht="18" customHeight="1">
      <c r="A30" s="52"/>
      <c r="B30" s="102"/>
      <c r="C30" s="54" t="s">
        <v>37</v>
      </c>
      <c r="D30" s="102">
        <v>0</v>
      </c>
    </row>
    <row r="31" spans="1:4" ht="19.5" customHeight="1">
      <c r="A31" s="52"/>
      <c r="B31" s="102"/>
      <c r="C31" s="54" t="s">
        <v>38</v>
      </c>
      <c r="D31" s="102">
        <v>0</v>
      </c>
    </row>
    <row r="32" spans="1:4" ht="19.5" customHeight="1">
      <c r="A32" s="52"/>
      <c r="B32" s="102"/>
      <c r="C32" s="54" t="s">
        <v>39</v>
      </c>
      <c r="D32" s="102">
        <v>0</v>
      </c>
    </row>
    <row r="33" spans="1:4" ht="19.5" customHeight="1">
      <c r="A33" s="52"/>
      <c r="B33" s="102"/>
      <c r="C33" s="54" t="s">
        <v>40</v>
      </c>
      <c r="D33" s="102">
        <v>0</v>
      </c>
    </row>
    <row r="34" spans="1:4" ht="19.5" customHeight="1">
      <c r="A34" s="52"/>
      <c r="B34" s="102"/>
      <c r="C34" s="54" t="s">
        <v>41</v>
      </c>
      <c r="D34" s="102">
        <v>0</v>
      </c>
    </row>
    <row r="35" spans="1:4" ht="19.5" customHeight="1">
      <c r="A35" s="52"/>
      <c r="B35" s="102"/>
      <c r="C35" s="54" t="s">
        <v>42</v>
      </c>
      <c r="D35" s="103">
        <v>0</v>
      </c>
    </row>
    <row r="36" spans="1:4" ht="19.5" customHeight="1">
      <c r="A36" s="52"/>
      <c r="B36" s="102"/>
      <c r="C36" s="54"/>
      <c r="D36" s="104"/>
    </row>
    <row r="37" spans="1:4" ht="19.5" customHeight="1">
      <c r="A37" s="72" t="s">
        <v>43</v>
      </c>
      <c r="B37" s="105">
        <f>SUM(B6:B11)</f>
        <v>19328277.63</v>
      </c>
      <c r="C37" s="74" t="s">
        <v>44</v>
      </c>
      <c r="D37" s="105">
        <f>SUM(D6:D35)</f>
        <v>19328277.630000003</v>
      </c>
    </row>
    <row r="38" spans="1:4" ht="19.5" customHeight="1">
      <c r="A38" s="52" t="s">
        <v>45</v>
      </c>
      <c r="B38" s="102">
        <v>0</v>
      </c>
      <c r="C38" s="54" t="s">
        <v>46</v>
      </c>
      <c r="D38" s="102">
        <v>0</v>
      </c>
    </row>
    <row r="39" spans="1:4" ht="19.5" customHeight="1">
      <c r="A39" s="52" t="s">
        <v>47</v>
      </c>
      <c r="B39" s="102">
        <v>0</v>
      </c>
      <c r="C39" s="54" t="s">
        <v>48</v>
      </c>
      <c r="D39" s="102">
        <v>0</v>
      </c>
    </row>
    <row r="40" spans="1:4" ht="19.5" customHeight="1">
      <c r="A40" s="52"/>
      <c r="B40" s="79"/>
      <c r="C40" s="54"/>
      <c r="D40" s="104"/>
    </row>
    <row r="41" spans="1:4" ht="19.5" customHeight="1">
      <c r="A41" s="72" t="s">
        <v>49</v>
      </c>
      <c r="B41" s="81">
        <f>SUM(B37:B39)</f>
        <v>19328277.63</v>
      </c>
      <c r="C41" s="74" t="s">
        <v>50</v>
      </c>
      <c r="D41" s="106">
        <f>SUM(D37:D39)</f>
        <v>19328277.630000003</v>
      </c>
    </row>
  </sheetData>
  <sheetProtection/>
  <mergeCells count="3">
    <mergeCell ref="A2:D2"/>
    <mergeCell ref="A4:B4"/>
    <mergeCell ref="C4:D4"/>
  </mergeCells>
  <printOptions horizontalCentered="1"/>
  <pageMargins left="0.7479166388511658" right="0.7479166388511658" top="0.7875000238418579" bottom="0.7875000238418579" header="0.511805534362793" footer="0.511805534362793"/>
  <pageSetup errors="blank" fitToHeight="1" fitToWidth="1" horizontalDpi="600" verticalDpi="600" orientation="landscape" paperSize="9" scale="9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showZeros="0" workbookViewId="0" topLeftCell="A5">
      <selection activeCell="A17" sqref="A17"/>
    </sheetView>
  </sheetViews>
  <sheetFormatPr defaultColWidth="9.33203125" defaultRowHeight="11.25"/>
  <cols>
    <col min="1" max="1" width="13.16015625" style="0" customWidth="1"/>
    <col min="2" max="2" width="91.33203125" style="0" customWidth="1"/>
    <col min="3" max="5" width="23.33203125" style="0" customWidth="1"/>
  </cols>
  <sheetData>
    <row r="1" spans="1:5" ht="19.5" customHeight="1">
      <c r="A1" s="6"/>
      <c r="B1" s="6"/>
      <c r="C1" s="6"/>
      <c r="D1" s="6"/>
      <c r="E1" s="7" t="s">
        <v>323</v>
      </c>
    </row>
    <row r="2" spans="1:5" ht="19.5" customHeight="1">
      <c r="A2" s="110" t="s">
        <v>324</v>
      </c>
      <c r="B2" s="110"/>
      <c r="C2" s="110"/>
      <c r="D2" s="110"/>
      <c r="E2" s="110"/>
    </row>
    <row r="3" spans="1:5" ht="19.5" customHeight="1">
      <c r="A3" s="8"/>
      <c r="B3" s="8"/>
      <c r="C3" s="8"/>
      <c r="D3" s="8"/>
      <c r="E3" s="9" t="s">
        <v>2</v>
      </c>
    </row>
    <row r="4" spans="1:5" ht="19.5" customHeight="1">
      <c r="A4" s="137" t="s">
        <v>79</v>
      </c>
      <c r="B4" s="137"/>
      <c r="C4" s="137" t="s">
        <v>325</v>
      </c>
      <c r="D4" s="137"/>
      <c r="E4" s="137"/>
    </row>
    <row r="5" spans="1:5" ht="19.5" customHeight="1">
      <c r="A5" s="164" t="s">
        <v>65</v>
      </c>
      <c r="B5" s="112" t="s">
        <v>83</v>
      </c>
      <c r="C5" s="112" t="s">
        <v>54</v>
      </c>
      <c r="D5" s="112" t="s">
        <v>80</v>
      </c>
      <c r="E5" s="137" t="s">
        <v>81</v>
      </c>
    </row>
    <row r="6" spans="1:5" ht="19.5" customHeight="1">
      <c r="A6" s="164"/>
      <c r="B6" s="112"/>
      <c r="C6" s="112"/>
      <c r="D6" s="112"/>
      <c r="E6" s="137"/>
    </row>
    <row r="7" spans="1:5" ht="19.5" customHeight="1">
      <c r="A7" s="12" t="s">
        <v>67</v>
      </c>
      <c r="B7" s="12" t="s">
        <v>67</v>
      </c>
      <c r="C7" s="13">
        <f aca="true" t="shared" si="0" ref="C7:C16">SUM(D7:E7)</f>
        <v>0</v>
      </c>
      <c r="D7" s="13" t="s">
        <v>67</v>
      </c>
      <c r="E7" s="13" t="s">
        <v>67</v>
      </c>
    </row>
    <row r="8" spans="1:5" ht="19.5" customHeight="1">
      <c r="A8" s="12" t="s">
        <v>67</v>
      </c>
      <c r="B8" s="12" t="s">
        <v>67</v>
      </c>
      <c r="C8" s="13">
        <f t="shared" si="0"/>
        <v>0</v>
      </c>
      <c r="D8" s="13" t="s">
        <v>67</v>
      </c>
      <c r="E8" s="13" t="s">
        <v>67</v>
      </c>
    </row>
    <row r="9" spans="1:5" ht="19.5" customHeight="1">
      <c r="A9" s="12" t="s">
        <v>67</v>
      </c>
      <c r="B9" s="12" t="s">
        <v>67</v>
      </c>
      <c r="C9" s="13">
        <f t="shared" si="0"/>
        <v>0</v>
      </c>
      <c r="D9" s="13" t="s">
        <v>67</v>
      </c>
      <c r="E9" s="13" t="s">
        <v>67</v>
      </c>
    </row>
    <row r="10" spans="1:5" ht="19.5" customHeight="1">
      <c r="A10" s="12" t="s">
        <v>67</v>
      </c>
      <c r="B10" s="12" t="s">
        <v>67</v>
      </c>
      <c r="C10" s="13">
        <f t="shared" si="0"/>
        <v>0</v>
      </c>
      <c r="D10" s="13" t="s">
        <v>67</v>
      </c>
      <c r="E10" s="13" t="s">
        <v>67</v>
      </c>
    </row>
    <row r="11" spans="1:5" ht="19.5" customHeight="1">
      <c r="A11" s="12" t="s">
        <v>67</v>
      </c>
      <c r="B11" s="12" t="s">
        <v>67</v>
      </c>
      <c r="C11" s="13">
        <f t="shared" si="0"/>
        <v>0</v>
      </c>
      <c r="D11" s="13" t="s">
        <v>67</v>
      </c>
      <c r="E11" s="13" t="s">
        <v>67</v>
      </c>
    </row>
    <row r="12" spans="1:5" ht="19.5" customHeight="1">
      <c r="A12" s="12" t="s">
        <v>67</v>
      </c>
      <c r="B12" s="12" t="s">
        <v>67</v>
      </c>
      <c r="C12" s="13">
        <f t="shared" si="0"/>
        <v>0</v>
      </c>
      <c r="D12" s="13" t="s">
        <v>67</v>
      </c>
      <c r="E12" s="13" t="s">
        <v>67</v>
      </c>
    </row>
    <row r="13" spans="1:5" ht="19.5" customHeight="1">
      <c r="A13" s="12" t="s">
        <v>67</v>
      </c>
      <c r="B13" s="12" t="s">
        <v>67</v>
      </c>
      <c r="C13" s="13">
        <f t="shared" si="0"/>
        <v>0</v>
      </c>
      <c r="D13" s="13" t="s">
        <v>67</v>
      </c>
      <c r="E13" s="13" t="s">
        <v>67</v>
      </c>
    </row>
    <row r="14" spans="1:5" ht="19.5" customHeight="1">
      <c r="A14" s="12" t="s">
        <v>67</v>
      </c>
      <c r="B14" s="12" t="s">
        <v>67</v>
      </c>
      <c r="C14" s="13">
        <f t="shared" si="0"/>
        <v>0</v>
      </c>
      <c r="D14" s="13" t="s">
        <v>67</v>
      </c>
      <c r="E14" s="13" t="s">
        <v>67</v>
      </c>
    </row>
    <row r="15" spans="1:5" ht="19.5" customHeight="1">
      <c r="A15" s="12" t="s">
        <v>67</v>
      </c>
      <c r="B15" s="12" t="s">
        <v>67</v>
      </c>
      <c r="C15" s="13">
        <f t="shared" si="0"/>
        <v>0</v>
      </c>
      <c r="D15" s="13" t="s">
        <v>67</v>
      </c>
      <c r="E15" s="13" t="s">
        <v>67</v>
      </c>
    </row>
    <row r="16" spans="1:5" ht="19.5" customHeight="1">
      <c r="A16" s="12" t="s">
        <v>67</v>
      </c>
      <c r="B16" s="12" t="s">
        <v>67</v>
      </c>
      <c r="C16" s="13">
        <f t="shared" si="0"/>
        <v>0</v>
      </c>
      <c r="D16" s="13" t="s">
        <v>67</v>
      </c>
      <c r="E16" s="13" t="s">
        <v>67</v>
      </c>
    </row>
    <row r="17" ht="11.25">
      <c r="A17" t="s">
        <v>326</v>
      </c>
    </row>
  </sheetData>
  <sheetProtection/>
  <mergeCells count="8">
    <mergeCell ref="A2:E2"/>
    <mergeCell ref="A4:B4"/>
    <mergeCell ref="C4:E4"/>
    <mergeCell ref="A5:A6"/>
    <mergeCell ref="B5:B6"/>
    <mergeCell ref="C5:C6"/>
    <mergeCell ref="D5:D6"/>
    <mergeCell ref="E5:E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A17" sqref="A17"/>
    </sheetView>
  </sheetViews>
  <sheetFormatPr defaultColWidth="9.33203125" defaultRowHeight="11.25"/>
  <cols>
    <col min="1" max="1" width="15.16015625" style="0" customWidth="1"/>
    <col min="2" max="2" width="52.83203125" style="0" customWidth="1"/>
    <col min="3" max="8" width="19.5" style="0" customWidth="1"/>
  </cols>
  <sheetData>
    <row r="1" spans="1:8" ht="19.5" customHeight="1">
      <c r="A1" s="14"/>
      <c r="B1" s="14"/>
      <c r="C1" s="14"/>
      <c r="D1" s="14"/>
      <c r="E1" s="15"/>
      <c r="F1" s="14"/>
      <c r="G1" s="14"/>
      <c r="H1" s="16" t="s">
        <v>327</v>
      </c>
    </row>
    <row r="2" spans="1:8" ht="19.5" customHeight="1">
      <c r="A2" s="110" t="s">
        <v>328</v>
      </c>
      <c r="B2" s="110"/>
      <c r="C2" s="110"/>
      <c r="D2" s="110"/>
      <c r="E2" s="110"/>
      <c r="F2" s="110"/>
      <c r="G2" s="110"/>
      <c r="H2" s="110"/>
    </row>
    <row r="3" spans="1:8" ht="19.5" customHeight="1">
      <c r="A3" s="8"/>
      <c r="B3" s="17"/>
      <c r="C3" s="17"/>
      <c r="D3" s="17"/>
      <c r="E3" s="17"/>
      <c r="F3" s="17"/>
      <c r="G3" s="17"/>
      <c r="H3" s="9" t="s">
        <v>2</v>
      </c>
    </row>
    <row r="4" spans="1:8" ht="19.5" customHeight="1">
      <c r="A4" s="117" t="s">
        <v>317</v>
      </c>
      <c r="B4" s="117" t="s">
        <v>318</v>
      </c>
      <c r="C4" s="115" t="s">
        <v>319</v>
      </c>
      <c r="D4" s="115"/>
      <c r="E4" s="116"/>
      <c r="F4" s="116"/>
      <c r="G4" s="116"/>
      <c r="H4" s="115"/>
    </row>
    <row r="5" spans="1:8" ht="19.5" customHeight="1">
      <c r="A5" s="117"/>
      <c r="B5" s="117"/>
      <c r="C5" s="162" t="s">
        <v>54</v>
      </c>
      <c r="D5" s="119" t="s">
        <v>206</v>
      </c>
      <c r="E5" s="155" t="s">
        <v>320</v>
      </c>
      <c r="F5" s="156"/>
      <c r="G5" s="157"/>
      <c r="H5" s="163" t="s">
        <v>211</v>
      </c>
    </row>
    <row r="6" spans="1:8" ht="19.5" customHeight="1">
      <c r="A6" s="118"/>
      <c r="B6" s="118"/>
      <c r="C6" s="159"/>
      <c r="D6" s="118"/>
      <c r="E6" s="18" t="s">
        <v>139</v>
      </c>
      <c r="F6" s="18" t="s">
        <v>321</v>
      </c>
      <c r="G6" s="18" t="s">
        <v>322</v>
      </c>
      <c r="H6" s="141"/>
    </row>
    <row r="7" spans="1:8" ht="19.5" customHeight="1">
      <c r="A7" s="19" t="s">
        <v>67</v>
      </c>
      <c r="B7" s="20" t="s">
        <v>67</v>
      </c>
      <c r="C7" s="21">
        <f aca="true" t="shared" si="0" ref="C7:C16">SUM(D7,F7:H7)</f>
        <v>0</v>
      </c>
      <c r="D7" s="22" t="s">
        <v>67</v>
      </c>
      <c r="E7" s="23">
        <f aca="true" t="shared" si="1" ref="E7:E16">SUM(F7:G7)</f>
        <v>0</v>
      </c>
      <c r="F7" s="24" t="s">
        <v>67</v>
      </c>
      <c r="G7" s="25" t="s">
        <v>67</v>
      </c>
      <c r="H7" s="26" t="s">
        <v>67</v>
      </c>
    </row>
    <row r="8" spans="1:8" ht="19.5" customHeight="1">
      <c r="A8" s="19" t="s">
        <v>67</v>
      </c>
      <c r="B8" s="20" t="s">
        <v>67</v>
      </c>
      <c r="C8" s="21">
        <f t="shared" si="0"/>
        <v>0</v>
      </c>
      <c r="D8" s="22" t="s">
        <v>67</v>
      </c>
      <c r="E8" s="23">
        <f t="shared" si="1"/>
        <v>0</v>
      </c>
      <c r="F8" s="24" t="s">
        <v>67</v>
      </c>
      <c r="G8" s="25" t="s">
        <v>67</v>
      </c>
      <c r="H8" s="26" t="s">
        <v>67</v>
      </c>
    </row>
    <row r="9" spans="1:8" ht="19.5" customHeight="1">
      <c r="A9" s="19" t="s">
        <v>67</v>
      </c>
      <c r="B9" s="20" t="s">
        <v>67</v>
      </c>
      <c r="C9" s="21">
        <f t="shared" si="0"/>
        <v>0</v>
      </c>
      <c r="D9" s="22" t="s">
        <v>67</v>
      </c>
      <c r="E9" s="23">
        <f t="shared" si="1"/>
        <v>0</v>
      </c>
      <c r="F9" s="24" t="s">
        <v>67</v>
      </c>
      <c r="G9" s="25" t="s">
        <v>67</v>
      </c>
      <c r="H9" s="26" t="s">
        <v>67</v>
      </c>
    </row>
    <row r="10" spans="1:8" ht="19.5" customHeight="1">
      <c r="A10" s="19" t="s">
        <v>67</v>
      </c>
      <c r="B10" s="20" t="s">
        <v>67</v>
      </c>
      <c r="C10" s="21">
        <f t="shared" si="0"/>
        <v>0</v>
      </c>
      <c r="D10" s="22" t="s">
        <v>67</v>
      </c>
      <c r="E10" s="23">
        <f t="shared" si="1"/>
        <v>0</v>
      </c>
      <c r="F10" s="24" t="s">
        <v>67</v>
      </c>
      <c r="G10" s="25" t="s">
        <v>67</v>
      </c>
      <c r="H10" s="26" t="s">
        <v>67</v>
      </c>
    </row>
    <row r="11" spans="1:8" ht="19.5" customHeight="1">
      <c r="A11" s="19" t="s">
        <v>67</v>
      </c>
      <c r="B11" s="20" t="s">
        <v>67</v>
      </c>
      <c r="C11" s="21">
        <f t="shared" si="0"/>
        <v>0</v>
      </c>
      <c r="D11" s="22" t="s">
        <v>67</v>
      </c>
      <c r="E11" s="23">
        <f t="shared" si="1"/>
        <v>0</v>
      </c>
      <c r="F11" s="24" t="s">
        <v>67</v>
      </c>
      <c r="G11" s="25" t="s">
        <v>67</v>
      </c>
      <c r="H11" s="26" t="s">
        <v>67</v>
      </c>
    </row>
    <row r="12" spans="1:8" ht="19.5" customHeight="1">
      <c r="A12" s="19" t="s">
        <v>67</v>
      </c>
      <c r="B12" s="20" t="s">
        <v>67</v>
      </c>
      <c r="C12" s="21">
        <f t="shared" si="0"/>
        <v>0</v>
      </c>
      <c r="D12" s="22" t="s">
        <v>67</v>
      </c>
      <c r="E12" s="23">
        <f t="shared" si="1"/>
        <v>0</v>
      </c>
      <c r="F12" s="24" t="s">
        <v>67</v>
      </c>
      <c r="G12" s="25" t="s">
        <v>67</v>
      </c>
      <c r="H12" s="26" t="s">
        <v>67</v>
      </c>
    </row>
    <row r="13" spans="1:8" ht="19.5" customHeight="1">
      <c r="A13" s="19" t="s">
        <v>67</v>
      </c>
      <c r="B13" s="20" t="s">
        <v>67</v>
      </c>
      <c r="C13" s="21">
        <f t="shared" si="0"/>
        <v>0</v>
      </c>
      <c r="D13" s="22" t="s">
        <v>67</v>
      </c>
      <c r="E13" s="23">
        <f t="shared" si="1"/>
        <v>0</v>
      </c>
      <c r="F13" s="24" t="s">
        <v>67</v>
      </c>
      <c r="G13" s="25" t="s">
        <v>67</v>
      </c>
      <c r="H13" s="26" t="s">
        <v>67</v>
      </c>
    </row>
    <row r="14" spans="1:8" ht="19.5" customHeight="1">
      <c r="A14" s="19" t="s">
        <v>67</v>
      </c>
      <c r="B14" s="20" t="s">
        <v>67</v>
      </c>
      <c r="C14" s="21">
        <f t="shared" si="0"/>
        <v>0</v>
      </c>
      <c r="D14" s="22" t="s">
        <v>67</v>
      </c>
      <c r="E14" s="23">
        <f t="shared" si="1"/>
        <v>0</v>
      </c>
      <c r="F14" s="24" t="s">
        <v>67</v>
      </c>
      <c r="G14" s="25" t="s">
        <v>67</v>
      </c>
      <c r="H14" s="26" t="s">
        <v>67</v>
      </c>
    </row>
    <row r="15" spans="1:8" ht="19.5" customHeight="1">
      <c r="A15" s="19" t="s">
        <v>67</v>
      </c>
      <c r="B15" s="20" t="s">
        <v>67</v>
      </c>
      <c r="C15" s="21">
        <f t="shared" si="0"/>
        <v>0</v>
      </c>
      <c r="D15" s="22" t="s">
        <v>67</v>
      </c>
      <c r="E15" s="23">
        <f t="shared" si="1"/>
        <v>0</v>
      </c>
      <c r="F15" s="24" t="s">
        <v>67</v>
      </c>
      <c r="G15" s="25" t="s">
        <v>67</v>
      </c>
      <c r="H15" s="26" t="s">
        <v>67</v>
      </c>
    </row>
    <row r="16" spans="1:8" ht="19.5" customHeight="1">
      <c r="A16" s="19" t="s">
        <v>67</v>
      </c>
      <c r="B16" s="20" t="s">
        <v>67</v>
      </c>
      <c r="C16" s="21">
        <f t="shared" si="0"/>
        <v>0</v>
      </c>
      <c r="D16" s="22" t="s">
        <v>67</v>
      </c>
      <c r="E16" s="23">
        <f t="shared" si="1"/>
        <v>0</v>
      </c>
      <c r="F16" s="24" t="s">
        <v>67</v>
      </c>
      <c r="G16" s="25" t="s">
        <v>67</v>
      </c>
      <c r="H16" s="26" t="s">
        <v>67</v>
      </c>
    </row>
    <row r="17" ht="11.25">
      <c r="A17" t="s">
        <v>326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showZeros="0" workbookViewId="0" topLeftCell="A1">
      <selection activeCell="B23" sqref="B23"/>
    </sheetView>
  </sheetViews>
  <sheetFormatPr defaultColWidth="9.33203125" defaultRowHeight="11.25"/>
  <cols>
    <col min="1" max="1" width="13.16015625" style="0" customWidth="1"/>
    <col min="2" max="2" width="91.33203125" style="0" customWidth="1"/>
    <col min="3" max="5" width="23.33203125" style="0" customWidth="1"/>
  </cols>
  <sheetData>
    <row r="1" spans="1:5" ht="19.5" customHeight="1">
      <c r="A1" s="6"/>
      <c r="B1" s="6"/>
      <c r="C1" s="6"/>
      <c r="D1" s="6"/>
      <c r="E1" s="7" t="s">
        <v>329</v>
      </c>
    </row>
    <row r="2" spans="1:5" ht="19.5" customHeight="1">
      <c r="A2" s="110" t="s">
        <v>330</v>
      </c>
      <c r="B2" s="110"/>
      <c r="C2" s="110"/>
      <c r="D2" s="110"/>
      <c r="E2" s="110"/>
    </row>
    <row r="3" spans="1:5" ht="19.5" customHeight="1">
      <c r="A3" s="8"/>
      <c r="B3" s="8"/>
      <c r="C3" s="8"/>
      <c r="D3" s="8"/>
      <c r="E3" s="9" t="s">
        <v>2</v>
      </c>
    </row>
    <row r="4" spans="1:5" ht="19.5" customHeight="1">
      <c r="A4" s="137" t="s">
        <v>79</v>
      </c>
      <c r="B4" s="137"/>
      <c r="C4" s="137" t="s">
        <v>331</v>
      </c>
      <c r="D4" s="137"/>
      <c r="E4" s="137"/>
    </row>
    <row r="5" spans="1:5" ht="19.5" customHeight="1">
      <c r="A5" s="164" t="s">
        <v>65</v>
      </c>
      <c r="B5" s="112" t="s">
        <v>83</v>
      </c>
      <c r="C5" s="112" t="s">
        <v>54</v>
      </c>
      <c r="D5" s="112" t="s">
        <v>80</v>
      </c>
      <c r="E5" s="137" t="s">
        <v>81</v>
      </c>
    </row>
    <row r="6" spans="1:5" ht="19.5" customHeight="1">
      <c r="A6" s="164"/>
      <c r="B6" s="112"/>
      <c r="C6" s="112"/>
      <c r="D6" s="112"/>
      <c r="E6" s="137"/>
    </row>
    <row r="7" spans="1:5" ht="19.5" customHeight="1">
      <c r="A7" s="12" t="s">
        <v>67</v>
      </c>
      <c r="B7" s="12" t="s">
        <v>67</v>
      </c>
      <c r="C7" s="13">
        <f aca="true" t="shared" si="0" ref="C7:C16">SUM(D7:E7)</f>
        <v>0</v>
      </c>
      <c r="D7" s="13" t="s">
        <v>67</v>
      </c>
      <c r="E7" s="13" t="s">
        <v>67</v>
      </c>
    </row>
    <row r="8" spans="1:5" ht="19.5" customHeight="1">
      <c r="A8" s="12" t="s">
        <v>67</v>
      </c>
      <c r="B8" s="12" t="s">
        <v>67</v>
      </c>
      <c r="C8" s="13">
        <f t="shared" si="0"/>
        <v>0</v>
      </c>
      <c r="D8" s="13" t="s">
        <v>67</v>
      </c>
      <c r="E8" s="13" t="s">
        <v>67</v>
      </c>
    </row>
    <row r="9" spans="1:5" ht="19.5" customHeight="1">
      <c r="A9" s="12" t="s">
        <v>67</v>
      </c>
      <c r="B9" s="12" t="s">
        <v>67</v>
      </c>
      <c r="C9" s="13">
        <f t="shared" si="0"/>
        <v>0</v>
      </c>
      <c r="D9" s="13" t="s">
        <v>67</v>
      </c>
      <c r="E9" s="13" t="s">
        <v>67</v>
      </c>
    </row>
    <row r="10" spans="1:5" ht="19.5" customHeight="1">
      <c r="A10" s="12" t="s">
        <v>67</v>
      </c>
      <c r="B10" s="12" t="s">
        <v>67</v>
      </c>
      <c r="C10" s="13">
        <f t="shared" si="0"/>
        <v>0</v>
      </c>
      <c r="D10" s="13" t="s">
        <v>67</v>
      </c>
      <c r="E10" s="13" t="s">
        <v>67</v>
      </c>
    </row>
    <row r="11" spans="1:5" ht="19.5" customHeight="1">
      <c r="A11" s="12" t="s">
        <v>67</v>
      </c>
      <c r="B11" s="12" t="s">
        <v>67</v>
      </c>
      <c r="C11" s="13">
        <f t="shared" si="0"/>
        <v>0</v>
      </c>
      <c r="D11" s="13" t="s">
        <v>67</v>
      </c>
      <c r="E11" s="13" t="s">
        <v>67</v>
      </c>
    </row>
    <row r="12" spans="1:5" ht="19.5" customHeight="1">
      <c r="A12" s="12" t="s">
        <v>67</v>
      </c>
      <c r="B12" s="12" t="s">
        <v>67</v>
      </c>
      <c r="C12" s="13">
        <f t="shared" si="0"/>
        <v>0</v>
      </c>
      <c r="D12" s="13" t="s">
        <v>67</v>
      </c>
      <c r="E12" s="13" t="s">
        <v>67</v>
      </c>
    </row>
    <row r="13" spans="1:5" ht="19.5" customHeight="1">
      <c r="A13" s="12" t="s">
        <v>67</v>
      </c>
      <c r="B13" s="12" t="s">
        <v>67</v>
      </c>
      <c r="C13" s="13">
        <f t="shared" si="0"/>
        <v>0</v>
      </c>
      <c r="D13" s="13" t="s">
        <v>67</v>
      </c>
      <c r="E13" s="13" t="s">
        <v>67</v>
      </c>
    </row>
    <row r="14" spans="1:5" ht="19.5" customHeight="1">
      <c r="A14" s="12" t="s">
        <v>67</v>
      </c>
      <c r="B14" s="12" t="s">
        <v>67</v>
      </c>
      <c r="C14" s="13">
        <f t="shared" si="0"/>
        <v>0</v>
      </c>
      <c r="D14" s="13" t="s">
        <v>67</v>
      </c>
      <c r="E14" s="13" t="s">
        <v>67</v>
      </c>
    </row>
    <row r="15" spans="1:5" ht="19.5" customHeight="1">
      <c r="A15" s="12" t="s">
        <v>67</v>
      </c>
      <c r="B15" s="12" t="s">
        <v>67</v>
      </c>
      <c r="C15" s="13">
        <f t="shared" si="0"/>
        <v>0</v>
      </c>
      <c r="D15" s="13" t="s">
        <v>67</v>
      </c>
      <c r="E15" s="13" t="s">
        <v>67</v>
      </c>
    </row>
    <row r="16" spans="1:5" ht="19.5" customHeight="1">
      <c r="A16" s="12" t="s">
        <v>67</v>
      </c>
      <c r="B16" s="12" t="s">
        <v>67</v>
      </c>
      <c r="C16" s="13">
        <f t="shared" si="0"/>
        <v>0</v>
      </c>
      <c r="D16" s="13" t="s">
        <v>67</v>
      </c>
      <c r="E16" s="13" t="s">
        <v>67</v>
      </c>
    </row>
    <row r="17" ht="11.25">
      <c r="A17" t="s">
        <v>326</v>
      </c>
    </row>
  </sheetData>
  <sheetProtection/>
  <mergeCells count="8">
    <mergeCell ref="A2:E2"/>
    <mergeCell ref="A4:B4"/>
    <mergeCell ref="C4:E4"/>
    <mergeCell ref="A5:A6"/>
    <mergeCell ref="B5:B6"/>
    <mergeCell ref="C5:C6"/>
    <mergeCell ref="D5:D6"/>
    <mergeCell ref="E5:E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1">
      <selection activeCell="H22" sqref="H22"/>
    </sheetView>
  </sheetViews>
  <sheetFormatPr defaultColWidth="9.33203125" defaultRowHeight="11.25"/>
  <cols>
    <col min="1" max="1" width="46.83203125" style="0" customWidth="1"/>
    <col min="5" max="5" width="36.66015625" style="0" customWidth="1"/>
    <col min="6" max="6" width="17" style="0" customWidth="1"/>
    <col min="7" max="7" width="18.5" style="0" customWidth="1"/>
    <col min="8" max="8" width="17" style="0" customWidth="1"/>
    <col min="9" max="9" width="18.5" style="0" customWidth="1"/>
    <col min="10" max="10" width="17" style="0" customWidth="1"/>
    <col min="11" max="11" width="18.5" style="0" customWidth="1"/>
  </cols>
  <sheetData>
    <row r="1" spans="1:11" ht="1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>
      <c r="A2" s="165" t="s">
        <v>332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2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2</v>
      </c>
    </row>
    <row r="4" spans="1:11" ht="12">
      <c r="A4" s="166" t="s">
        <v>333</v>
      </c>
      <c r="B4" s="166" t="s">
        <v>334</v>
      </c>
      <c r="C4" s="166"/>
      <c r="D4" s="166"/>
      <c r="E4" s="166" t="s">
        <v>335</v>
      </c>
      <c r="F4" s="166" t="s">
        <v>336</v>
      </c>
      <c r="G4" s="166" t="s">
        <v>336</v>
      </c>
      <c r="H4" s="166" t="s">
        <v>336</v>
      </c>
      <c r="I4" s="166" t="s">
        <v>336</v>
      </c>
      <c r="J4" s="166" t="s">
        <v>336</v>
      </c>
      <c r="K4" s="166" t="s">
        <v>336</v>
      </c>
    </row>
    <row r="5" spans="1:11" ht="12">
      <c r="A5" s="166"/>
      <c r="B5" s="166" t="s">
        <v>337</v>
      </c>
      <c r="C5" s="166" t="s">
        <v>338</v>
      </c>
      <c r="D5" s="166" t="s">
        <v>339</v>
      </c>
      <c r="E5" s="166"/>
      <c r="F5" s="166" t="s">
        <v>340</v>
      </c>
      <c r="G5" s="166" t="s">
        <v>340</v>
      </c>
      <c r="H5" s="167" t="s">
        <v>341</v>
      </c>
      <c r="I5" s="167" t="s">
        <v>342</v>
      </c>
      <c r="J5" s="167" t="s">
        <v>343</v>
      </c>
      <c r="K5" s="167" t="s">
        <v>344</v>
      </c>
    </row>
    <row r="6" spans="1:11" ht="12">
      <c r="A6" s="166"/>
      <c r="B6" s="166"/>
      <c r="C6" s="166"/>
      <c r="D6" s="166"/>
      <c r="E6" s="166"/>
      <c r="F6" s="3" t="s">
        <v>345</v>
      </c>
      <c r="G6" s="4" t="s">
        <v>346</v>
      </c>
      <c r="H6" s="4" t="s">
        <v>345</v>
      </c>
      <c r="I6" s="4" t="s">
        <v>346</v>
      </c>
      <c r="J6" s="4" t="s">
        <v>345</v>
      </c>
      <c r="K6" s="4" t="s">
        <v>346</v>
      </c>
    </row>
    <row r="7" spans="1:11" ht="12">
      <c r="A7" s="5" t="s">
        <v>54</v>
      </c>
      <c r="B7" s="5">
        <v>5563610</v>
      </c>
      <c r="C7" s="5">
        <v>5563610</v>
      </c>
      <c r="D7" s="5">
        <v>0</v>
      </c>
      <c r="E7" s="5" t="s">
        <v>67</v>
      </c>
      <c r="F7" s="5" t="s">
        <v>67</v>
      </c>
      <c r="G7" s="5" t="s">
        <v>67</v>
      </c>
      <c r="H7" s="5" t="s">
        <v>67</v>
      </c>
      <c r="I7" s="5" t="s">
        <v>67</v>
      </c>
      <c r="J7" s="5" t="s">
        <v>67</v>
      </c>
      <c r="K7" s="5" t="s">
        <v>67</v>
      </c>
    </row>
    <row r="8" spans="1:11" ht="12">
      <c r="A8" s="5" t="s">
        <v>68</v>
      </c>
      <c r="B8" s="5">
        <v>5563610</v>
      </c>
      <c r="C8" s="5">
        <v>5563610</v>
      </c>
      <c r="D8" s="5">
        <v>0</v>
      </c>
      <c r="E8" s="5" t="s">
        <v>67</v>
      </c>
      <c r="F8" s="5" t="s">
        <v>67</v>
      </c>
      <c r="G8" s="5" t="s">
        <v>67</v>
      </c>
      <c r="H8" s="5" t="s">
        <v>67</v>
      </c>
      <c r="I8" s="5" t="s">
        <v>67</v>
      </c>
      <c r="J8" s="5" t="s">
        <v>67</v>
      </c>
      <c r="K8" s="5" t="s">
        <v>67</v>
      </c>
    </row>
    <row r="9" spans="1:11" ht="12">
      <c r="A9" s="5" t="s">
        <v>69</v>
      </c>
      <c r="B9" s="5">
        <v>5563610</v>
      </c>
      <c r="C9" s="5">
        <v>5563610</v>
      </c>
      <c r="D9" s="5">
        <v>0</v>
      </c>
      <c r="E9" s="5" t="s">
        <v>67</v>
      </c>
      <c r="F9" s="5" t="s">
        <v>67</v>
      </c>
      <c r="G9" s="5" t="s">
        <v>67</v>
      </c>
      <c r="H9" s="5" t="s">
        <v>67</v>
      </c>
      <c r="I9" s="5" t="s">
        <v>67</v>
      </c>
      <c r="J9" s="5" t="s">
        <v>67</v>
      </c>
      <c r="K9" s="5" t="s">
        <v>67</v>
      </c>
    </row>
    <row r="10" spans="1:11" ht="48">
      <c r="A10" s="5" t="s">
        <v>347</v>
      </c>
      <c r="B10" s="5">
        <v>400000</v>
      </c>
      <c r="C10" s="5">
        <v>400000</v>
      </c>
      <c r="D10" s="5">
        <v>0</v>
      </c>
      <c r="E10" s="5" t="s">
        <v>348</v>
      </c>
      <c r="F10" s="5" t="s">
        <v>349</v>
      </c>
      <c r="G10" s="5" t="s">
        <v>350</v>
      </c>
      <c r="H10" s="5" t="s">
        <v>351</v>
      </c>
      <c r="I10" s="5" t="s">
        <v>352</v>
      </c>
      <c r="J10" s="5" t="s">
        <v>353</v>
      </c>
      <c r="K10" s="5" t="s">
        <v>354</v>
      </c>
    </row>
    <row r="11" spans="1:11" ht="36">
      <c r="A11" s="5" t="s">
        <v>355</v>
      </c>
      <c r="B11" s="5">
        <v>0</v>
      </c>
      <c r="C11" s="5">
        <v>0</v>
      </c>
      <c r="D11" s="5">
        <v>0</v>
      </c>
      <c r="E11" s="5" t="s">
        <v>67</v>
      </c>
      <c r="F11" s="5" t="s">
        <v>356</v>
      </c>
      <c r="G11" s="5" t="s">
        <v>357</v>
      </c>
      <c r="H11" s="5" t="s">
        <v>358</v>
      </c>
      <c r="I11" s="5" t="s">
        <v>359</v>
      </c>
      <c r="J11" s="5" t="s">
        <v>67</v>
      </c>
      <c r="K11" s="5" t="s">
        <v>67</v>
      </c>
    </row>
    <row r="12" spans="1:11" ht="12">
      <c r="A12" s="5" t="s">
        <v>355</v>
      </c>
      <c r="B12" s="5">
        <v>0</v>
      </c>
      <c r="C12" s="5">
        <v>0</v>
      </c>
      <c r="D12" s="5">
        <v>0</v>
      </c>
      <c r="E12" s="5" t="s">
        <v>67</v>
      </c>
      <c r="F12" s="5" t="s">
        <v>360</v>
      </c>
      <c r="G12" s="5" t="s">
        <v>352</v>
      </c>
      <c r="H12" s="5" t="s">
        <v>67</v>
      </c>
      <c r="I12" s="5" t="s">
        <v>67</v>
      </c>
      <c r="J12" s="5" t="s">
        <v>67</v>
      </c>
      <c r="K12" s="5" t="s">
        <v>67</v>
      </c>
    </row>
    <row r="13" spans="1:11" ht="24">
      <c r="A13" s="5" t="s">
        <v>355</v>
      </c>
      <c r="B13" s="5">
        <v>0</v>
      </c>
      <c r="C13" s="5">
        <v>0</v>
      </c>
      <c r="D13" s="5">
        <v>0</v>
      </c>
      <c r="E13" s="5" t="s">
        <v>67</v>
      </c>
      <c r="F13" s="5" t="s">
        <v>361</v>
      </c>
      <c r="G13" s="5" t="s">
        <v>362</v>
      </c>
      <c r="H13" s="5" t="s">
        <v>67</v>
      </c>
      <c r="I13" s="5" t="s">
        <v>67</v>
      </c>
      <c r="J13" s="5" t="s">
        <v>67</v>
      </c>
      <c r="K13" s="5" t="s">
        <v>67</v>
      </c>
    </row>
    <row r="14" spans="1:11" ht="24">
      <c r="A14" s="5" t="s">
        <v>363</v>
      </c>
      <c r="B14" s="5">
        <v>3263610</v>
      </c>
      <c r="C14" s="5">
        <v>3263610</v>
      </c>
      <c r="D14" s="5">
        <v>0</v>
      </c>
      <c r="E14" s="5" t="s">
        <v>364</v>
      </c>
      <c r="F14" s="5" t="s">
        <v>365</v>
      </c>
      <c r="G14" s="5" t="s">
        <v>366</v>
      </c>
      <c r="H14" s="5" t="s">
        <v>367</v>
      </c>
      <c r="I14" s="5" t="s">
        <v>368</v>
      </c>
      <c r="J14" s="5" t="s">
        <v>369</v>
      </c>
      <c r="K14" s="5" t="s">
        <v>352</v>
      </c>
    </row>
    <row r="15" spans="1:11" ht="24">
      <c r="A15" s="5" t="s">
        <v>355</v>
      </c>
      <c r="B15" s="5">
        <v>0</v>
      </c>
      <c r="C15" s="5">
        <v>0</v>
      </c>
      <c r="D15" s="5">
        <v>0</v>
      </c>
      <c r="E15" s="5" t="s">
        <v>67</v>
      </c>
      <c r="F15" s="5" t="s">
        <v>370</v>
      </c>
      <c r="G15" s="5" t="s">
        <v>371</v>
      </c>
      <c r="H15" s="5" t="s">
        <v>372</v>
      </c>
      <c r="I15" s="5" t="s">
        <v>373</v>
      </c>
      <c r="J15" s="5" t="s">
        <v>67</v>
      </c>
      <c r="K15" s="5" t="s">
        <v>67</v>
      </c>
    </row>
    <row r="16" spans="1:11" ht="24">
      <c r="A16" s="5" t="s">
        <v>355</v>
      </c>
      <c r="B16" s="5">
        <v>0</v>
      </c>
      <c r="C16" s="5">
        <v>0</v>
      </c>
      <c r="D16" s="5">
        <v>0</v>
      </c>
      <c r="E16" s="5" t="s">
        <v>67</v>
      </c>
      <c r="F16" s="5" t="s">
        <v>374</v>
      </c>
      <c r="G16" s="5" t="s">
        <v>371</v>
      </c>
      <c r="H16" s="5" t="s">
        <v>67</v>
      </c>
      <c r="I16" s="5" t="s">
        <v>67</v>
      </c>
      <c r="J16" s="5" t="s">
        <v>67</v>
      </c>
      <c r="K16" s="5" t="s">
        <v>67</v>
      </c>
    </row>
    <row r="17" spans="1:11" ht="36">
      <c r="A17" s="5" t="s">
        <v>375</v>
      </c>
      <c r="B17" s="5">
        <v>1900000</v>
      </c>
      <c r="C17" s="5">
        <v>1900000</v>
      </c>
      <c r="D17" s="5">
        <v>0</v>
      </c>
      <c r="E17" s="5" t="s">
        <v>376</v>
      </c>
      <c r="F17" s="5" t="s">
        <v>377</v>
      </c>
      <c r="G17" s="5" t="s">
        <v>378</v>
      </c>
      <c r="H17" s="5" t="s">
        <v>379</v>
      </c>
      <c r="I17" s="5" t="s">
        <v>380</v>
      </c>
      <c r="J17" s="5" t="s">
        <v>67</v>
      </c>
      <c r="K17" s="5" t="s">
        <v>67</v>
      </c>
    </row>
    <row r="18" spans="1:11" ht="24">
      <c r="A18" s="5" t="s">
        <v>355</v>
      </c>
      <c r="B18" s="5">
        <v>0</v>
      </c>
      <c r="C18" s="5">
        <v>0</v>
      </c>
      <c r="D18" s="5">
        <v>0</v>
      </c>
      <c r="E18" s="5" t="s">
        <v>67</v>
      </c>
      <c r="F18" s="5" t="s">
        <v>381</v>
      </c>
      <c r="G18" s="5" t="s">
        <v>382</v>
      </c>
      <c r="H18" s="5" t="s">
        <v>383</v>
      </c>
      <c r="I18" s="5" t="s">
        <v>352</v>
      </c>
      <c r="J18" s="5" t="s">
        <v>67</v>
      </c>
      <c r="K18" s="5" t="s">
        <v>67</v>
      </c>
    </row>
    <row r="19" spans="1:11" ht="12">
      <c r="A19" s="5" t="s">
        <v>355</v>
      </c>
      <c r="B19" s="5">
        <v>0</v>
      </c>
      <c r="C19" s="5">
        <v>0</v>
      </c>
      <c r="D19" s="5">
        <v>0</v>
      </c>
      <c r="E19" s="5" t="s">
        <v>67</v>
      </c>
      <c r="F19" s="5" t="s">
        <v>384</v>
      </c>
      <c r="G19" s="5" t="s">
        <v>385</v>
      </c>
      <c r="H19" s="5" t="s">
        <v>67</v>
      </c>
      <c r="I19" s="5" t="s">
        <v>67</v>
      </c>
      <c r="J19" s="5" t="s">
        <v>67</v>
      </c>
      <c r="K19" s="5" t="s">
        <v>67</v>
      </c>
    </row>
    <row r="20" spans="1:11" ht="24">
      <c r="A20" s="5" t="s">
        <v>355</v>
      </c>
      <c r="B20" s="5">
        <v>0</v>
      </c>
      <c r="C20" s="5">
        <v>0</v>
      </c>
      <c r="D20" s="5">
        <v>0</v>
      </c>
      <c r="E20" s="5" t="s">
        <v>67</v>
      </c>
      <c r="F20" s="5" t="s">
        <v>386</v>
      </c>
      <c r="G20" s="5" t="s">
        <v>387</v>
      </c>
      <c r="H20" s="5" t="s">
        <v>67</v>
      </c>
      <c r="I20" s="5" t="s">
        <v>67</v>
      </c>
      <c r="J20" s="5" t="s">
        <v>67</v>
      </c>
      <c r="K20" s="5" t="s">
        <v>67</v>
      </c>
    </row>
    <row r="21" spans="1:11" ht="12">
      <c r="A21" s="5" t="s">
        <v>355</v>
      </c>
      <c r="B21" s="5">
        <v>0</v>
      </c>
      <c r="C21" s="5">
        <v>0</v>
      </c>
      <c r="D21" s="5">
        <v>0</v>
      </c>
      <c r="E21" s="5" t="s">
        <v>67</v>
      </c>
      <c r="F21" s="5" t="s">
        <v>388</v>
      </c>
      <c r="G21" s="5" t="s">
        <v>385</v>
      </c>
      <c r="H21" s="5" t="s">
        <v>67</v>
      </c>
      <c r="I21" s="5" t="s">
        <v>67</v>
      </c>
      <c r="J21" s="5" t="s">
        <v>67</v>
      </c>
      <c r="K21" s="5" t="s">
        <v>67</v>
      </c>
    </row>
    <row r="22" spans="1:11" ht="12">
      <c r="A22" s="5" t="s">
        <v>355</v>
      </c>
      <c r="B22" s="5">
        <v>0</v>
      </c>
      <c r="C22" s="5">
        <v>0</v>
      </c>
      <c r="D22" s="5">
        <v>0</v>
      </c>
      <c r="E22" s="5" t="s">
        <v>67</v>
      </c>
      <c r="F22" s="5" t="s">
        <v>389</v>
      </c>
      <c r="G22" s="5" t="s">
        <v>385</v>
      </c>
      <c r="H22" s="5" t="s">
        <v>67</v>
      </c>
      <c r="I22" s="5" t="s">
        <v>67</v>
      </c>
      <c r="J22" s="5" t="s">
        <v>67</v>
      </c>
      <c r="K22" s="5" t="s">
        <v>67</v>
      </c>
    </row>
    <row r="23" spans="1:11" ht="12">
      <c r="A23" s="5" t="s">
        <v>355</v>
      </c>
      <c r="B23" s="5">
        <v>0</v>
      </c>
      <c r="C23" s="5">
        <v>0</v>
      </c>
      <c r="D23" s="5">
        <v>0</v>
      </c>
      <c r="E23" s="5" t="s">
        <v>67</v>
      </c>
      <c r="F23" s="5" t="s">
        <v>390</v>
      </c>
      <c r="G23" s="5" t="s">
        <v>391</v>
      </c>
      <c r="H23" s="5" t="s">
        <v>67</v>
      </c>
      <c r="I23" s="5" t="s">
        <v>67</v>
      </c>
      <c r="J23" s="5" t="s">
        <v>67</v>
      </c>
      <c r="K23" s="5" t="s">
        <v>67</v>
      </c>
    </row>
    <row r="24" spans="1:11" ht="12">
      <c r="A24" s="5" t="s">
        <v>355</v>
      </c>
      <c r="B24" s="5">
        <v>0</v>
      </c>
      <c r="C24" s="5">
        <v>0</v>
      </c>
      <c r="D24" s="5">
        <v>0</v>
      </c>
      <c r="E24" s="5" t="s">
        <v>67</v>
      </c>
      <c r="F24" s="5" t="s">
        <v>392</v>
      </c>
      <c r="G24" s="5" t="s">
        <v>393</v>
      </c>
      <c r="H24" s="5" t="s">
        <v>67</v>
      </c>
      <c r="I24" s="5" t="s">
        <v>67</v>
      </c>
      <c r="J24" s="5" t="s">
        <v>67</v>
      </c>
      <c r="K24" s="5" t="s">
        <v>67</v>
      </c>
    </row>
    <row r="25" spans="1:11" ht="12">
      <c r="A25" s="5" t="s">
        <v>355</v>
      </c>
      <c r="B25" s="5">
        <v>0</v>
      </c>
      <c r="C25" s="5">
        <v>0</v>
      </c>
      <c r="D25" s="5">
        <v>0</v>
      </c>
      <c r="E25" s="5" t="s">
        <v>67</v>
      </c>
      <c r="F25" s="5" t="s">
        <v>394</v>
      </c>
      <c r="G25" s="5" t="s">
        <v>385</v>
      </c>
      <c r="H25" s="5" t="s">
        <v>67</v>
      </c>
      <c r="I25" s="5" t="s">
        <v>67</v>
      </c>
      <c r="J25" s="5" t="s">
        <v>67</v>
      </c>
      <c r="K25" s="5" t="s">
        <v>67</v>
      </c>
    </row>
  </sheetData>
  <sheetProtection/>
  <mergeCells count="11">
    <mergeCell ref="E4:E6"/>
    <mergeCell ref="A2:K2"/>
    <mergeCell ref="B4:D4"/>
    <mergeCell ref="F4:K4"/>
    <mergeCell ref="F5:G5"/>
    <mergeCell ref="H5:I5"/>
    <mergeCell ref="J5:K5"/>
    <mergeCell ref="A4:A6"/>
    <mergeCell ref="B5:B6"/>
    <mergeCell ref="C5:C6"/>
    <mergeCell ref="D5:D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9.83203125" style="0" customWidth="1"/>
    <col min="2" max="2" width="38.33203125" style="0" customWidth="1"/>
    <col min="3" max="3" width="22.83203125" style="0" customWidth="1"/>
    <col min="4" max="9" width="15.5" style="0" customWidth="1"/>
    <col min="10" max="13" width="12.83203125" style="0" customWidth="1"/>
  </cols>
  <sheetData>
    <row r="1" spans="2:13" ht="19.5" customHeight="1">
      <c r="B1" s="6"/>
      <c r="C1" s="6"/>
      <c r="D1" s="6"/>
      <c r="E1" s="6"/>
      <c r="F1" s="6"/>
      <c r="G1" s="6"/>
      <c r="H1" s="6"/>
      <c r="I1" s="6"/>
      <c r="J1" s="38"/>
      <c r="M1" s="41" t="s">
        <v>51</v>
      </c>
    </row>
    <row r="2" spans="1:13" ht="19.5" customHeight="1">
      <c r="A2" s="110" t="s">
        <v>52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9.5" customHeight="1">
      <c r="A3" s="27"/>
      <c r="B3" s="27"/>
      <c r="C3" s="17"/>
      <c r="D3" s="17"/>
      <c r="E3" s="17"/>
      <c r="F3" s="17"/>
      <c r="G3" s="29"/>
      <c r="H3" s="29"/>
      <c r="I3" s="29"/>
      <c r="J3" s="39"/>
      <c r="M3" s="9" t="s">
        <v>2</v>
      </c>
    </row>
    <row r="4" spans="1:13" ht="19.5" customHeight="1">
      <c r="A4" s="111" t="s">
        <v>53</v>
      </c>
      <c r="B4" s="111"/>
      <c r="C4" s="113" t="s">
        <v>54</v>
      </c>
      <c r="D4" s="115" t="s">
        <v>55</v>
      </c>
      <c r="E4" s="117" t="s">
        <v>56</v>
      </c>
      <c r="F4" s="117" t="s">
        <v>57</v>
      </c>
      <c r="G4" s="119" t="s">
        <v>58</v>
      </c>
      <c r="H4" s="117" t="s">
        <v>59</v>
      </c>
      <c r="I4" s="121" t="s">
        <v>60</v>
      </c>
      <c r="J4" s="123" t="s">
        <v>61</v>
      </c>
      <c r="K4" s="123" t="s">
        <v>62</v>
      </c>
      <c r="L4" s="123" t="s">
        <v>63</v>
      </c>
      <c r="M4" s="112" t="s">
        <v>64</v>
      </c>
    </row>
    <row r="5" spans="1:13" ht="19.5" customHeight="1">
      <c r="A5" s="112" t="s">
        <v>65</v>
      </c>
      <c r="B5" s="112" t="s">
        <v>66</v>
      </c>
      <c r="C5" s="113"/>
      <c r="D5" s="115"/>
      <c r="E5" s="117"/>
      <c r="F5" s="117"/>
      <c r="G5" s="119"/>
      <c r="H5" s="117"/>
      <c r="I5" s="121"/>
      <c r="J5" s="124"/>
      <c r="K5" s="124"/>
      <c r="L5" s="124"/>
      <c r="M5" s="112"/>
    </row>
    <row r="6" spans="1:13" ht="19.5" customHeight="1">
      <c r="A6" s="112"/>
      <c r="B6" s="112"/>
      <c r="C6" s="114"/>
      <c r="D6" s="116"/>
      <c r="E6" s="118"/>
      <c r="F6" s="118"/>
      <c r="G6" s="120"/>
      <c r="H6" s="118"/>
      <c r="I6" s="122"/>
      <c r="J6" s="125"/>
      <c r="K6" s="125"/>
      <c r="L6" s="125"/>
      <c r="M6" s="123"/>
    </row>
    <row r="7" spans="1:13" ht="19.5" customHeight="1">
      <c r="A7" s="12" t="s">
        <v>67</v>
      </c>
      <c r="B7" s="12" t="s">
        <v>54</v>
      </c>
      <c r="C7" s="91">
        <v>19328277.63</v>
      </c>
      <c r="D7" s="92">
        <v>0</v>
      </c>
      <c r="E7" s="92">
        <v>19328277.63</v>
      </c>
      <c r="F7" s="9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8" spans="1:13" ht="19.5" customHeight="1">
      <c r="A8" s="12" t="s">
        <v>67</v>
      </c>
      <c r="B8" s="12" t="s">
        <v>68</v>
      </c>
      <c r="C8" s="91">
        <v>19328277.63</v>
      </c>
      <c r="D8" s="92">
        <v>0</v>
      </c>
      <c r="E8" s="92">
        <v>19328277.63</v>
      </c>
      <c r="F8" s="9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</row>
    <row r="9" spans="1:13" ht="19.5" customHeight="1">
      <c r="A9" s="12" t="s">
        <v>67</v>
      </c>
      <c r="B9" s="12" t="s">
        <v>69</v>
      </c>
      <c r="C9" s="91">
        <v>19328277.63</v>
      </c>
      <c r="D9" s="92">
        <v>0</v>
      </c>
      <c r="E9" s="92">
        <v>19328277.63</v>
      </c>
      <c r="F9" s="9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</row>
    <row r="10" spans="1:13" ht="19.5" customHeight="1">
      <c r="A10" s="12" t="s">
        <v>70</v>
      </c>
      <c r="B10" s="12" t="s">
        <v>71</v>
      </c>
      <c r="C10" s="91">
        <v>11042377.3</v>
      </c>
      <c r="D10" s="92">
        <v>0</v>
      </c>
      <c r="E10" s="92">
        <v>11042377.3</v>
      </c>
      <c r="F10" s="9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</row>
    <row r="11" spans="1:13" ht="19.5" customHeight="1">
      <c r="A11" s="12" t="s">
        <v>70</v>
      </c>
      <c r="B11" s="12" t="s">
        <v>72</v>
      </c>
      <c r="C11" s="91">
        <v>6251480</v>
      </c>
      <c r="D11" s="92">
        <v>0</v>
      </c>
      <c r="E11" s="92">
        <v>6251480</v>
      </c>
      <c r="F11" s="9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</row>
    <row r="12" spans="1:13" ht="19.5" customHeight="1">
      <c r="A12" s="12" t="s">
        <v>70</v>
      </c>
      <c r="B12" s="12" t="s">
        <v>73</v>
      </c>
      <c r="C12" s="91">
        <v>34900</v>
      </c>
      <c r="D12" s="92">
        <v>0</v>
      </c>
      <c r="E12" s="92">
        <v>34900</v>
      </c>
      <c r="F12" s="9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</row>
    <row r="13" spans="1:13" ht="19.5" customHeight="1">
      <c r="A13" s="12" t="s">
        <v>70</v>
      </c>
      <c r="B13" s="12" t="s">
        <v>74</v>
      </c>
      <c r="C13" s="91">
        <v>839496.16</v>
      </c>
      <c r="D13" s="92">
        <v>0</v>
      </c>
      <c r="E13" s="92">
        <v>839496.16</v>
      </c>
      <c r="F13" s="9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</row>
    <row r="14" spans="1:13" ht="19.5" customHeight="1">
      <c r="A14" s="12" t="s">
        <v>70</v>
      </c>
      <c r="B14" s="12" t="s">
        <v>75</v>
      </c>
      <c r="C14" s="91">
        <v>477657.01</v>
      </c>
      <c r="D14" s="92">
        <v>0</v>
      </c>
      <c r="E14" s="92">
        <v>477657.01</v>
      </c>
      <c r="F14" s="9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</row>
    <row r="15" spans="1:13" ht="19.5" customHeight="1">
      <c r="A15" s="12" t="s">
        <v>70</v>
      </c>
      <c r="B15" s="12" t="s">
        <v>76</v>
      </c>
      <c r="C15" s="91">
        <v>682367.16</v>
      </c>
      <c r="D15" s="92">
        <v>0</v>
      </c>
      <c r="E15" s="92">
        <v>682367.16</v>
      </c>
      <c r="F15" s="9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</row>
  </sheetData>
  <sheetProtection/>
  <mergeCells count="15">
    <mergeCell ref="I4:I6"/>
    <mergeCell ref="J4:J6"/>
    <mergeCell ref="K4:K6"/>
    <mergeCell ref="L4:L6"/>
    <mergeCell ref="M4:M6"/>
    <mergeCell ref="A2:M2"/>
    <mergeCell ref="A4:B4"/>
    <mergeCell ref="A5:A6"/>
    <mergeCell ref="B5:B6"/>
    <mergeCell ref="C4:C6"/>
    <mergeCell ref="D4:D6"/>
    <mergeCell ref="E4:E6"/>
    <mergeCell ref="F4:F6"/>
    <mergeCell ref="G4:G6"/>
    <mergeCell ref="H4:H6"/>
  </mergeCells>
  <printOptions horizontalCentered="1"/>
  <pageMargins left="0.75" right="0.75" top="1" bottom="1" header="0.5" footer="0.5"/>
  <pageSetup errors="blank" fitToHeight="1" fitToWidth="1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0.5" style="0" bestFit="1" customWidth="1"/>
    <col min="2" max="2" width="52.16015625" style="0" customWidth="1"/>
    <col min="3" max="6" width="20.83203125" style="0" customWidth="1"/>
    <col min="7" max="8" width="8" style="0" customWidth="1"/>
  </cols>
  <sheetData>
    <row r="1" spans="1:6" ht="19.5" customHeight="1">
      <c r="A1" s="88"/>
      <c r="B1" s="88"/>
      <c r="C1" s="88"/>
      <c r="D1" s="88"/>
      <c r="E1" s="88"/>
      <c r="F1" s="89" t="s">
        <v>77</v>
      </c>
    </row>
    <row r="2" spans="1:6" ht="19.5" customHeight="1">
      <c r="A2" s="110" t="s">
        <v>78</v>
      </c>
      <c r="B2" s="110"/>
      <c r="C2" s="110"/>
      <c r="D2" s="110"/>
      <c r="E2" s="110"/>
      <c r="F2" s="110"/>
    </row>
    <row r="3" spans="1:6" ht="19.5" customHeight="1">
      <c r="A3" s="48"/>
      <c r="B3" s="48"/>
      <c r="C3" s="90"/>
      <c r="D3" s="90"/>
      <c r="E3" s="90"/>
      <c r="F3" s="9" t="s">
        <v>2</v>
      </c>
    </row>
    <row r="4" spans="1:6" ht="19.5" customHeight="1">
      <c r="A4" s="126" t="s">
        <v>79</v>
      </c>
      <c r="B4" s="126"/>
      <c r="C4" s="128" t="s">
        <v>54</v>
      </c>
      <c r="D4" s="128" t="s">
        <v>80</v>
      </c>
      <c r="E4" s="127" t="s">
        <v>81</v>
      </c>
      <c r="F4" s="127" t="s">
        <v>82</v>
      </c>
    </row>
    <row r="5" spans="1:6" ht="19.5" customHeight="1">
      <c r="A5" s="127" t="s">
        <v>65</v>
      </c>
      <c r="B5" s="127" t="s">
        <v>83</v>
      </c>
      <c r="C5" s="128"/>
      <c r="D5" s="128"/>
      <c r="E5" s="127"/>
      <c r="F5" s="127"/>
    </row>
    <row r="6" spans="1:6" ht="19.5" customHeight="1">
      <c r="A6" s="127"/>
      <c r="B6" s="127"/>
      <c r="C6" s="128"/>
      <c r="D6" s="128"/>
      <c r="E6" s="127"/>
      <c r="F6" s="127"/>
    </row>
    <row r="7" spans="1:6" ht="19.5" customHeight="1">
      <c r="A7" s="12" t="s">
        <v>67</v>
      </c>
      <c r="B7" s="12" t="s">
        <v>54</v>
      </c>
      <c r="C7" s="13">
        <f aca="true" t="shared" si="0" ref="C7:C15">SUM(D7:F7)</f>
        <v>19328277.630000003</v>
      </c>
      <c r="D7" s="13">
        <v>13764667.63</v>
      </c>
      <c r="E7" s="13">
        <v>5563610</v>
      </c>
      <c r="F7" s="13">
        <v>0</v>
      </c>
    </row>
    <row r="8" spans="1:6" ht="19.5" customHeight="1">
      <c r="A8" s="12" t="s">
        <v>67</v>
      </c>
      <c r="B8" s="12" t="s">
        <v>68</v>
      </c>
      <c r="C8" s="13">
        <f t="shared" si="0"/>
        <v>19328277.630000003</v>
      </c>
      <c r="D8" s="13">
        <v>13764667.63</v>
      </c>
      <c r="E8" s="13">
        <v>5563610</v>
      </c>
      <c r="F8" s="13">
        <v>0</v>
      </c>
    </row>
    <row r="9" spans="1:6" ht="19.5" customHeight="1">
      <c r="A9" s="12" t="s">
        <v>67</v>
      </c>
      <c r="B9" s="12" t="s">
        <v>69</v>
      </c>
      <c r="C9" s="13">
        <f t="shared" si="0"/>
        <v>19328277.630000003</v>
      </c>
      <c r="D9" s="13">
        <v>13764667.63</v>
      </c>
      <c r="E9" s="13">
        <v>5563610</v>
      </c>
      <c r="F9" s="13">
        <v>0</v>
      </c>
    </row>
    <row r="10" spans="1:6" ht="19.5" customHeight="1">
      <c r="A10" s="12" t="s">
        <v>70</v>
      </c>
      <c r="B10" s="12" t="s">
        <v>71</v>
      </c>
      <c r="C10" s="13">
        <f t="shared" si="0"/>
        <v>11042377.3</v>
      </c>
      <c r="D10" s="13">
        <v>11042377.3</v>
      </c>
      <c r="E10" s="13">
        <v>0</v>
      </c>
      <c r="F10" s="13">
        <v>0</v>
      </c>
    </row>
    <row r="11" spans="1:6" ht="19.5" customHeight="1">
      <c r="A11" s="12" t="s">
        <v>70</v>
      </c>
      <c r="B11" s="12" t="s">
        <v>72</v>
      </c>
      <c r="C11" s="13">
        <f t="shared" si="0"/>
        <v>6251480</v>
      </c>
      <c r="D11" s="13">
        <v>687870</v>
      </c>
      <c r="E11" s="13">
        <v>5563610</v>
      </c>
      <c r="F11" s="13">
        <v>0</v>
      </c>
    </row>
    <row r="12" spans="1:6" ht="19.5" customHeight="1">
      <c r="A12" s="12" t="s">
        <v>70</v>
      </c>
      <c r="B12" s="12" t="s">
        <v>73</v>
      </c>
      <c r="C12" s="13">
        <f t="shared" si="0"/>
        <v>34900</v>
      </c>
      <c r="D12" s="13">
        <v>34900</v>
      </c>
      <c r="E12" s="13">
        <v>0</v>
      </c>
      <c r="F12" s="13">
        <v>0</v>
      </c>
    </row>
    <row r="13" spans="1:6" ht="19.5" customHeight="1">
      <c r="A13" s="12" t="s">
        <v>70</v>
      </c>
      <c r="B13" s="12" t="s">
        <v>74</v>
      </c>
      <c r="C13" s="13">
        <f t="shared" si="0"/>
        <v>839496.16</v>
      </c>
      <c r="D13" s="13">
        <v>839496.16</v>
      </c>
      <c r="E13" s="13">
        <v>0</v>
      </c>
      <c r="F13" s="13">
        <v>0</v>
      </c>
    </row>
    <row r="14" spans="1:6" ht="19.5" customHeight="1">
      <c r="A14" s="12" t="s">
        <v>70</v>
      </c>
      <c r="B14" s="12" t="s">
        <v>75</v>
      </c>
      <c r="C14" s="13">
        <f t="shared" si="0"/>
        <v>477657.01</v>
      </c>
      <c r="D14" s="13">
        <v>477657.01</v>
      </c>
      <c r="E14" s="13">
        <v>0</v>
      </c>
      <c r="F14" s="13">
        <v>0</v>
      </c>
    </row>
    <row r="15" spans="1:6" ht="19.5" customHeight="1">
      <c r="A15" s="12" t="s">
        <v>70</v>
      </c>
      <c r="B15" s="12" t="s">
        <v>76</v>
      </c>
      <c r="C15" s="13">
        <f t="shared" si="0"/>
        <v>682367.16</v>
      </c>
      <c r="D15" s="13">
        <v>682367.16</v>
      </c>
      <c r="E15" s="13">
        <v>0</v>
      </c>
      <c r="F15" s="13">
        <v>0</v>
      </c>
    </row>
  </sheetData>
  <sheetProtection/>
  <mergeCells count="8">
    <mergeCell ref="A2:F2"/>
    <mergeCell ref="A4:B4"/>
    <mergeCell ref="A5:A6"/>
    <mergeCell ref="B5:B6"/>
    <mergeCell ref="C4:C6"/>
    <mergeCell ref="D4:D6"/>
    <mergeCell ref="E4:E6"/>
    <mergeCell ref="F4:F6"/>
  </mergeCells>
  <printOptions horizontalCentered="1"/>
  <pageMargins left="0.7486110925674438" right="0.7486110925674438" top="1" bottom="1" header="0.5" footer="0.5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7.66015625" style="0" customWidth="1"/>
    <col min="2" max="2" width="20.33203125" style="0" customWidth="1"/>
    <col min="3" max="3" width="47.66015625" style="0" customWidth="1"/>
    <col min="4" max="8" width="20.33203125" style="0" customWidth="1"/>
  </cols>
  <sheetData>
    <row r="1" spans="1:8" ht="19.5" customHeight="1">
      <c r="A1" s="47"/>
      <c r="B1" s="47"/>
      <c r="C1" s="47"/>
      <c r="D1" s="47"/>
      <c r="E1" s="47"/>
      <c r="F1" s="47"/>
      <c r="G1" s="47"/>
      <c r="H1" s="16" t="s">
        <v>84</v>
      </c>
    </row>
    <row r="2" spans="1:8" ht="19.5" customHeight="1">
      <c r="A2" s="110" t="s">
        <v>85</v>
      </c>
      <c r="B2" s="110"/>
      <c r="C2" s="110"/>
      <c r="D2" s="110"/>
      <c r="E2" s="110"/>
      <c r="F2" s="110"/>
      <c r="G2" s="110"/>
      <c r="H2" s="110"/>
    </row>
    <row r="3" spans="1:8" ht="19.5" customHeight="1">
      <c r="A3" s="48"/>
      <c r="B3" s="48"/>
      <c r="C3" s="14"/>
      <c r="D3" s="14"/>
      <c r="E3" s="14"/>
      <c r="F3" s="14"/>
      <c r="G3" s="14"/>
      <c r="H3" s="9" t="s">
        <v>2</v>
      </c>
    </row>
    <row r="4" spans="1:8" ht="19.5" customHeight="1">
      <c r="A4" s="108" t="s">
        <v>3</v>
      </c>
      <c r="B4" s="109"/>
      <c r="C4" s="108" t="s">
        <v>4</v>
      </c>
      <c r="D4" s="129"/>
      <c r="E4" s="129"/>
      <c r="F4" s="129"/>
      <c r="G4" s="129"/>
      <c r="H4" s="109"/>
    </row>
    <row r="5" spans="1:8" ht="23.25" customHeight="1">
      <c r="A5" s="49" t="s">
        <v>5</v>
      </c>
      <c r="B5" s="50" t="s">
        <v>6</v>
      </c>
      <c r="C5" s="49" t="s">
        <v>5</v>
      </c>
      <c r="D5" s="50" t="s">
        <v>54</v>
      </c>
      <c r="E5" s="50" t="s">
        <v>86</v>
      </c>
      <c r="F5" s="51" t="s">
        <v>87</v>
      </c>
      <c r="G5" s="51" t="s">
        <v>88</v>
      </c>
      <c r="H5" s="51" t="s">
        <v>89</v>
      </c>
    </row>
    <row r="6" spans="1:8" ht="19.5" customHeight="1">
      <c r="A6" s="52" t="s">
        <v>90</v>
      </c>
      <c r="B6" s="53">
        <f>SUM(B7:B9)</f>
        <v>19328277.63</v>
      </c>
      <c r="C6" s="54" t="s">
        <v>91</v>
      </c>
      <c r="D6" s="55">
        <f aca="true" t="shared" si="0" ref="D6:D36">SUM(E6:H6)</f>
        <v>19328277.630000003</v>
      </c>
      <c r="E6" s="56">
        <f>SUM(E7:E36)</f>
        <v>19328277.630000003</v>
      </c>
      <c r="F6" s="56">
        <f>SUM(F7:F36)</f>
        <v>0</v>
      </c>
      <c r="G6" s="57">
        <f>SUM(G7:G36)</f>
        <v>0</v>
      </c>
      <c r="H6" s="58">
        <f>SUM(H7:H36)</f>
        <v>0</v>
      </c>
    </row>
    <row r="7" spans="1:8" ht="19.5" customHeight="1">
      <c r="A7" s="52" t="s">
        <v>92</v>
      </c>
      <c r="B7" s="59">
        <v>19328277.63</v>
      </c>
      <c r="C7" s="54" t="s">
        <v>93</v>
      </c>
      <c r="D7" s="60">
        <f t="shared" si="0"/>
        <v>17293857.3</v>
      </c>
      <c r="E7" s="61">
        <v>17293857.3</v>
      </c>
      <c r="F7" s="61">
        <v>0</v>
      </c>
      <c r="G7" s="61">
        <v>0</v>
      </c>
      <c r="H7" s="62">
        <v>0</v>
      </c>
    </row>
    <row r="8" spans="1:8" ht="19.5" customHeight="1">
      <c r="A8" s="52" t="s">
        <v>94</v>
      </c>
      <c r="B8" s="63">
        <v>0</v>
      </c>
      <c r="C8" s="54" t="s">
        <v>95</v>
      </c>
      <c r="D8" s="60">
        <f t="shared" si="0"/>
        <v>0</v>
      </c>
      <c r="E8" s="64">
        <v>0</v>
      </c>
      <c r="F8" s="64">
        <v>0</v>
      </c>
      <c r="G8" s="64">
        <v>0</v>
      </c>
      <c r="H8" s="65">
        <v>0</v>
      </c>
    </row>
    <row r="9" spans="1:8" ht="19.5" customHeight="1">
      <c r="A9" s="52" t="s">
        <v>96</v>
      </c>
      <c r="B9" s="59">
        <v>0</v>
      </c>
      <c r="C9" s="54" t="s">
        <v>97</v>
      </c>
      <c r="D9" s="60">
        <f t="shared" si="0"/>
        <v>0</v>
      </c>
      <c r="E9" s="66">
        <v>0</v>
      </c>
      <c r="F9" s="66">
        <v>0</v>
      </c>
      <c r="G9" s="66">
        <v>0</v>
      </c>
      <c r="H9" s="67">
        <v>0</v>
      </c>
    </row>
    <row r="10" spans="1:8" ht="19.5" customHeight="1">
      <c r="A10" s="52" t="s">
        <v>98</v>
      </c>
      <c r="B10" s="63">
        <v>0</v>
      </c>
      <c r="C10" s="54" t="s">
        <v>99</v>
      </c>
      <c r="D10" s="60">
        <f t="shared" si="0"/>
        <v>0</v>
      </c>
      <c r="E10" s="66">
        <v>0</v>
      </c>
      <c r="F10" s="66">
        <v>0</v>
      </c>
      <c r="G10" s="66">
        <v>0</v>
      </c>
      <c r="H10" s="67">
        <v>0</v>
      </c>
    </row>
    <row r="11" spans="1:8" ht="19.5" customHeight="1">
      <c r="A11" s="52"/>
      <c r="B11" s="68"/>
      <c r="C11" s="54" t="s">
        <v>100</v>
      </c>
      <c r="D11" s="60">
        <f t="shared" si="0"/>
        <v>0</v>
      </c>
      <c r="E11" s="66">
        <v>0</v>
      </c>
      <c r="F11" s="66">
        <v>0</v>
      </c>
      <c r="G11" s="66">
        <v>0</v>
      </c>
      <c r="H11" s="67">
        <v>0</v>
      </c>
    </row>
    <row r="12" spans="1:8" ht="19.5" customHeight="1">
      <c r="A12" s="52"/>
      <c r="B12" s="68"/>
      <c r="C12" s="54" t="s">
        <v>101</v>
      </c>
      <c r="D12" s="60">
        <f t="shared" si="0"/>
        <v>0</v>
      </c>
      <c r="E12" s="66">
        <v>0</v>
      </c>
      <c r="F12" s="66">
        <v>0</v>
      </c>
      <c r="G12" s="66">
        <v>0</v>
      </c>
      <c r="H12" s="67">
        <v>0</v>
      </c>
    </row>
    <row r="13" spans="1:8" ht="19.5" customHeight="1">
      <c r="A13" s="52"/>
      <c r="B13" s="68"/>
      <c r="C13" s="54" t="s">
        <v>102</v>
      </c>
      <c r="D13" s="60">
        <f t="shared" si="0"/>
        <v>0</v>
      </c>
      <c r="E13" s="66">
        <v>0</v>
      </c>
      <c r="F13" s="66">
        <v>0</v>
      </c>
      <c r="G13" s="66">
        <v>0</v>
      </c>
      <c r="H13" s="67">
        <v>0</v>
      </c>
    </row>
    <row r="14" spans="1:8" ht="19.5" customHeight="1">
      <c r="A14" s="52"/>
      <c r="B14" s="59"/>
      <c r="C14" s="54" t="s">
        <v>103</v>
      </c>
      <c r="D14" s="60">
        <f t="shared" si="0"/>
        <v>874396.16</v>
      </c>
      <c r="E14" s="66">
        <v>874396.16</v>
      </c>
      <c r="F14" s="66">
        <v>0</v>
      </c>
      <c r="G14" s="66">
        <v>0</v>
      </c>
      <c r="H14" s="67">
        <v>0</v>
      </c>
    </row>
    <row r="15" spans="1:8" ht="19.5" customHeight="1">
      <c r="A15" s="69"/>
      <c r="B15" s="70"/>
      <c r="C15" s="54" t="s">
        <v>104</v>
      </c>
      <c r="D15" s="60">
        <f t="shared" si="0"/>
        <v>0</v>
      </c>
      <c r="E15" s="66">
        <v>0</v>
      </c>
      <c r="F15" s="66">
        <v>0</v>
      </c>
      <c r="G15" s="66">
        <v>0</v>
      </c>
      <c r="H15" s="67">
        <v>0</v>
      </c>
    </row>
    <row r="16" spans="1:8" ht="19.5" customHeight="1">
      <c r="A16" s="69"/>
      <c r="B16" s="70"/>
      <c r="C16" s="54" t="s">
        <v>105</v>
      </c>
      <c r="D16" s="60">
        <f t="shared" si="0"/>
        <v>477657.01</v>
      </c>
      <c r="E16" s="66">
        <v>477657.01</v>
      </c>
      <c r="F16" s="66">
        <v>0</v>
      </c>
      <c r="G16" s="66">
        <v>0</v>
      </c>
      <c r="H16" s="67">
        <v>0</v>
      </c>
    </row>
    <row r="17" spans="1:8" ht="19.5" customHeight="1">
      <c r="A17" s="69"/>
      <c r="B17" s="70"/>
      <c r="C17" s="54" t="s">
        <v>106</v>
      </c>
      <c r="D17" s="60">
        <f t="shared" si="0"/>
        <v>0</v>
      </c>
      <c r="E17" s="66">
        <v>0</v>
      </c>
      <c r="F17" s="66">
        <v>0</v>
      </c>
      <c r="G17" s="66">
        <v>0</v>
      </c>
      <c r="H17" s="67">
        <v>0</v>
      </c>
    </row>
    <row r="18" spans="1:8" ht="19.5" customHeight="1">
      <c r="A18" s="69"/>
      <c r="B18" s="70"/>
      <c r="C18" s="54" t="s">
        <v>107</v>
      </c>
      <c r="D18" s="60">
        <f t="shared" si="0"/>
        <v>0</v>
      </c>
      <c r="E18" s="66">
        <v>0</v>
      </c>
      <c r="F18" s="66">
        <v>0</v>
      </c>
      <c r="G18" s="66">
        <v>0</v>
      </c>
      <c r="H18" s="67">
        <v>0</v>
      </c>
    </row>
    <row r="19" spans="1:8" ht="19.5" customHeight="1">
      <c r="A19" s="69"/>
      <c r="B19" s="70"/>
      <c r="C19" s="54" t="s">
        <v>108</v>
      </c>
      <c r="D19" s="60">
        <f t="shared" si="0"/>
        <v>0</v>
      </c>
      <c r="E19" s="66">
        <v>0</v>
      </c>
      <c r="F19" s="66">
        <v>0</v>
      </c>
      <c r="G19" s="66">
        <v>0</v>
      </c>
      <c r="H19" s="67">
        <v>0</v>
      </c>
    </row>
    <row r="20" spans="1:8" ht="19.5" customHeight="1">
      <c r="A20" s="69"/>
      <c r="B20" s="70"/>
      <c r="C20" s="54" t="s">
        <v>109</v>
      </c>
      <c r="D20" s="60">
        <f t="shared" si="0"/>
        <v>0</v>
      </c>
      <c r="E20" s="66">
        <v>0</v>
      </c>
      <c r="F20" s="66">
        <v>0</v>
      </c>
      <c r="G20" s="66">
        <v>0</v>
      </c>
      <c r="H20" s="67">
        <v>0</v>
      </c>
    </row>
    <row r="21" spans="1:8" ht="19.5" customHeight="1">
      <c r="A21" s="69"/>
      <c r="B21" s="70"/>
      <c r="C21" s="54" t="s">
        <v>110</v>
      </c>
      <c r="D21" s="60">
        <f t="shared" si="0"/>
        <v>0</v>
      </c>
      <c r="E21" s="66">
        <v>0</v>
      </c>
      <c r="F21" s="66">
        <v>0</v>
      </c>
      <c r="G21" s="66">
        <v>0</v>
      </c>
      <c r="H21" s="67">
        <v>0</v>
      </c>
    </row>
    <row r="22" spans="1:8" ht="19.5" customHeight="1">
      <c r="A22" s="69"/>
      <c r="B22" s="70"/>
      <c r="C22" s="54" t="s">
        <v>111</v>
      </c>
      <c r="D22" s="60">
        <f t="shared" si="0"/>
        <v>0</v>
      </c>
      <c r="E22" s="66">
        <v>0</v>
      </c>
      <c r="F22" s="66">
        <v>0</v>
      </c>
      <c r="G22" s="66">
        <v>0</v>
      </c>
      <c r="H22" s="67">
        <v>0</v>
      </c>
    </row>
    <row r="23" spans="1:8" ht="19.5" customHeight="1">
      <c r="A23" s="69"/>
      <c r="B23" s="70"/>
      <c r="C23" s="54" t="s">
        <v>112</v>
      </c>
      <c r="D23" s="60">
        <f t="shared" si="0"/>
        <v>0</v>
      </c>
      <c r="E23" s="66">
        <v>0</v>
      </c>
      <c r="F23" s="66">
        <v>0</v>
      </c>
      <c r="G23" s="66">
        <v>0</v>
      </c>
      <c r="H23" s="67">
        <v>0</v>
      </c>
    </row>
    <row r="24" spans="1:8" ht="19.5" customHeight="1">
      <c r="A24" s="69"/>
      <c r="B24" s="70"/>
      <c r="C24" s="54" t="s">
        <v>113</v>
      </c>
      <c r="D24" s="60">
        <f t="shared" si="0"/>
        <v>0</v>
      </c>
      <c r="E24" s="66">
        <v>0</v>
      </c>
      <c r="F24" s="66">
        <v>0</v>
      </c>
      <c r="G24" s="66">
        <v>0</v>
      </c>
      <c r="H24" s="67">
        <v>0</v>
      </c>
    </row>
    <row r="25" spans="1:8" ht="19.5" customHeight="1">
      <c r="A25" s="69"/>
      <c r="B25" s="70"/>
      <c r="C25" s="54" t="s">
        <v>114</v>
      </c>
      <c r="D25" s="60">
        <f t="shared" si="0"/>
        <v>0</v>
      </c>
      <c r="E25" s="66">
        <v>0</v>
      </c>
      <c r="F25" s="66">
        <v>0</v>
      </c>
      <c r="G25" s="66">
        <v>0</v>
      </c>
      <c r="H25" s="67">
        <v>0</v>
      </c>
    </row>
    <row r="26" spans="1:8" ht="19.5" customHeight="1">
      <c r="A26" s="69"/>
      <c r="B26" s="70"/>
      <c r="C26" s="54" t="s">
        <v>115</v>
      </c>
      <c r="D26" s="60">
        <f t="shared" si="0"/>
        <v>682367.16</v>
      </c>
      <c r="E26" s="66">
        <v>682367.16</v>
      </c>
      <c r="F26" s="66">
        <v>0</v>
      </c>
      <c r="G26" s="66">
        <v>0</v>
      </c>
      <c r="H26" s="67">
        <v>0</v>
      </c>
    </row>
    <row r="27" spans="1:8" ht="19.5" customHeight="1">
      <c r="A27" s="69"/>
      <c r="B27" s="70"/>
      <c r="C27" s="54" t="s">
        <v>116</v>
      </c>
      <c r="D27" s="60">
        <f t="shared" si="0"/>
        <v>0</v>
      </c>
      <c r="E27" s="66">
        <v>0</v>
      </c>
      <c r="F27" s="66">
        <v>0</v>
      </c>
      <c r="G27" s="66">
        <v>0</v>
      </c>
      <c r="H27" s="67">
        <v>0</v>
      </c>
    </row>
    <row r="28" spans="1:8" ht="19.5" customHeight="1">
      <c r="A28" s="69"/>
      <c r="B28" s="70"/>
      <c r="C28" s="54" t="s">
        <v>117</v>
      </c>
      <c r="D28" s="60">
        <f t="shared" si="0"/>
        <v>0</v>
      </c>
      <c r="E28" s="66">
        <v>0</v>
      </c>
      <c r="F28" s="66">
        <v>0</v>
      </c>
      <c r="G28" s="66">
        <v>0</v>
      </c>
      <c r="H28" s="67">
        <v>0</v>
      </c>
    </row>
    <row r="29" spans="1:8" ht="19.5" customHeight="1">
      <c r="A29" s="69"/>
      <c r="B29" s="70"/>
      <c r="C29" s="54" t="s">
        <v>118</v>
      </c>
      <c r="D29" s="60">
        <f t="shared" si="0"/>
        <v>0</v>
      </c>
      <c r="E29" s="66">
        <v>0</v>
      </c>
      <c r="F29" s="66">
        <v>0</v>
      </c>
      <c r="G29" s="66">
        <v>0</v>
      </c>
      <c r="H29" s="67">
        <v>0</v>
      </c>
    </row>
    <row r="30" spans="1:8" ht="19.5" customHeight="1">
      <c r="A30" s="69"/>
      <c r="B30" s="70"/>
      <c r="C30" s="54" t="s">
        <v>119</v>
      </c>
      <c r="D30" s="60">
        <f t="shared" si="0"/>
        <v>0</v>
      </c>
      <c r="E30" s="66">
        <v>0</v>
      </c>
      <c r="F30" s="66">
        <v>0</v>
      </c>
      <c r="G30" s="66">
        <v>0</v>
      </c>
      <c r="H30" s="67">
        <v>0</v>
      </c>
    </row>
    <row r="31" spans="1:8" ht="19.5" customHeight="1">
      <c r="A31" s="69"/>
      <c r="B31" s="70"/>
      <c r="C31" s="54" t="s">
        <v>120</v>
      </c>
      <c r="D31" s="60">
        <f t="shared" si="0"/>
        <v>0</v>
      </c>
      <c r="E31" s="66">
        <v>0</v>
      </c>
      <c r="F31" s="66">
        <v>0</v>
      </c>
      <c r="G31" s="66">
        <v>0</v>
      </c>
      <c r="H31" s="67">
        <v>0</v>
      </c>
    </row>
    <row r="32" spans="1:8" ht="19.5" customHeight="1">
      <c r="A32" s="69"/>
      <c r="B32" s="70"/>
      <c r="C32" s="54" t="s">
        <v>121</v>
      </c>
      <c r="D32" s="60">
        <f t="shared" si="0"/>
        <v>0</v>
      </c>
      <c r="E32" s="66">
        <v>0</v>
      </c>
      <c r="F32" s="66">
        <v>0</v>
      </c>
      <c r="G32" s="66">
        <v>0</v>
      </c>
      <c r="H32" s="67">
        <v>0</v>
      </c>
    </row>
    <row r="33" spans="1:8" ht="19.5" customHeight="1">
      <c r="A33" s="69"/>
      <c r="B33" s="70"/>
      <c r="C33" s="54" t="s">
        <v>122</v>
      </c>
      <c r="D33" s="60">
        <f t="shared" si="0"/>
        <v>0</v>
      </c>
      <c r="E33" s="66">
        <v>0</v>
      </c>
      <c r="F33" s="66">
        <v>0</v>
      </c>
      <c r="G33" s="66">
        <v>0</v>
      </c>
      <c r="H33" s="67">
        <v>0</v>
      </c>
    </row>
    <row r="34" spans="1:8" ht="19.5" customHeight="1">
      <c r="A34" s="69"/>
      <c r="B34" s="70"/>
      <c r="C34" s="54" t="s">
        <v>123</v>
      </c>
      <c r="D34" s="60">
        <f t="shared" si="0"/>
        <v>0</v>
      </c>
      <c r="E34" s="66">
        <v>0</v>
      </c>
      <c r="F34" s="66">
        <v>0</v>
      </c>
      <c r="G34" s="66">
        <v>0</v>
      </c>
      <c r="H34" s="67">
        <v>0</v>
      </c>
    </row>
    <row r="35" spans="1:8" ht="19.5" customHeight="1">
      <c r="A35" s="69"/>
      <c r="B35" s="70"/>
      <c r="C35" s="54" t="s">
        <v>124</v>
      </c>
      <c r="D35" s="60">
        <f t="shared" si="0"/>
        <v>0</v>
      </c>
      <c r="E35" s="61">
        <v>0</v>
      </c>
      <c r="F35" s="61">
        <v>0</v>
      </c>
      <c r="G35" s="61">
        <v>0</v>
      </c>
      <c r="H35" s="42">
        <v>0</v>
      </c>
    </row>
    <row r="36" spans="1:8" ht="19.5" customHeight="1">
      <c r="A36" s="69"/>
      <c r="B36" s="70"/>
      <c r="C36" s="54" t="s">
        <v>125</v>
      </c>
      <c r="D36" s="60">
        <f t="shared" si="0"/>
        <v>0</v>
      </c>
      <c r="E36" s="71">
        <v>0</v>
      </c>
      <c r="F36" s="71">
        <v>0</v>
      </c>
      <c r="G36" s="71">
        <v>0</v>
      </c>
      <c r="H36" s="62">
        <v>0</v>
      </c>
    </row>
    <row r="37" spans="1:8" ht="19.5" customHeight="1">
      <c r="A37" s="72"/>
      <c r="B37" s="73"/>
      <c r="C37" s="74"/>
      <c r="D37" s="75"/>
      <c r="E37" s="76"/>
      <c r="F37" s="76"/>
      <c r="G37" s="76"/>
      <c r="H37" s="77"/>
    </row>
    <row r="38" spans="1:8" ht="19.5" customHeight="1">
      <c r="A38" s="52"/>
      <c r="B38" s="59"/>
      <c r="C38" s="54" t="s">
        <v>126</v>
      </c>
      <c r="D38" s="78">
        <f>SUM(B6,B10)-SUM(D6)</f>
        <v>0</v>
      </c>
      <c r="E38" s="61">
        <f>SUM(B7)-SUM(E6)</f>
        <v>0</v>
      </c>
      <c r="F38" s="61">
        <f>SUM(B8)-SUM(F6)</f>
        <v>0</v>
      </c>
      <c r="G38" s="61">
        <f>SUM(B9)-SUM(G6)</f>
        <v>0</v>
      </c>
      <c r="H38" s="42">
        <f>SUM(B10)-SUM(H6)</f>
        <v>0</v>
      </c>
    </row>
    <row r="39" spans="1:8" ht="19.5" customHeight="1">
      <c r="A39" s="52"/>
      <c r="B39" s="79"/>
      <c r="C39" s="54"/>
      <c r="D39" s="80"/>
      <c r="E39" s="76"/>
      <c r="F39" s="76"/>
      <c r="G39" s="76"/>
      <c r="H39" s="77"/>
    </row>
    <row r="40" spans="1:8" ht="19.5" customHeight="1">
      <c r="A40" s="72" t="s">
        <v>49</v>
      </c>
      <c r="B40" s="81">
        <f>SUM(B6,B10)</f>
        <v>19328277.63</v>
      </c>
      <c r="C40" s="74" t="s">
        <v>50</v>
      </c>
      <c r="D40" s="82">
        <f>SUM(D7:D38)</f>
        <v>19328277.630000003</v>
      </c>
      <c r="E40" s="83">
        <f>SUM(E7:E38)</f>
        <v>19328277.630000003</v>
      </c>
      <c r="F40" s="83">
        <f>SUM(F7:F38)</f>
        <v>0</v>
      </c>
      <c r="G40" s="83">
        <f>SUM(G7:G38)</f>
        <v>0</v>
      </c>
      <c r="H40" s="84">
        <f>SUM(H7:H38)</f>
        <v>0</v>
      </c>
    </row>
    <row r="41" spans="1:8" ht="19.5" customHeight="1">
      <c r="A41" s="85"/>
      <c r="B41" s="86"/>
      <c r="C41" s="87"/>
      <c r="D41" s="87"/>
      <c r="E41" s="87"/>
      <c r="F41" s="87"/>
      <c r="G41" s="87"/>
      <c r="H41" s="47"/>
    </row>
  </sheetData>
  <sheetProtection/>
  <mergeCells count="3">
    <mergeCell ref="A2:H2"/>
    <mergeCell ref="A4:B4"/>
    <mergeCell ref="C4:H4"/>
  </mergeCells>
  <printOptions horizontalCentered="1"/>
  <pageMargins left="0.75" right="0.75" top="1" bottom="1" header="0.5" footer="0.5"/>
  <pageSetup errors="blank" fitToHeight="1" fitToWidth="1" horizontalDpi="600" verticalDpi="600" orientation="landscape" paperSize="9" scale="5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6" style="0" customWidth="1"/>
    <col min="3" max="3" width="49.5" style="0" customWidth="1"/>
    <col min="4" max="4" width="15.16015625" style="0" customWidth="1"/>
    <col min="5" max="24" width="14" style="0" customWidth="1"/>
  </cols>
  <sheetData>
    <row r="1" spans="1:24" ht="19.5" customHeight="1">
      <c r="A1" s="40"/>
      <c r="B1" s="40"/>
      <c r="C1" s="40"/>
      <c r="D1" s="40"/>
      <c r="E1" s="40"/>
      <c r="F1" s="40"/>
      <c r="G1" s="40"/>
      <c r="H1" s="40"/>
      <c r="X1" s="46" t="s">
        <v>127</v>
      </c>
    </row>
    <row r="2" spans="1:24" ht="19.5" customHeight="1">
      <c r="A2" s="110" t="s">
        <v>128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</row>
    <row r="3" spans="1:24" ht="19.5" customHeight="1">
      <c r="A3" s="43"/>
      <c r="B3" s="8"/>
      <c r="C3" s="8"/>
      <c r="D3" s="39"/>
      <c r="E3" s="40"/>
      <c r="F3" s="40"/>
      <c r="G3" s="40"/>
      <c r="H3" s="40"/>
      <c r="X3" s="9" t="s">
        <v>2</v>
      </c>
    </row>
    <row r="4" spans="1:24" ht="19.5" customHeight="1">
      <c r="A4" s="116" t="s">
        <v>79</v>
      </c>
      <c r="B4" s="116"/>
      <c r="C4" s="130"/>
      <c r="D4" s="137" t="s">
        <v>129</v>
      </c>
      <c r="E4" s="131" t="s">
        <v>130</v>
      </c>
      <c r="F4" s="132"/>
      <c r="G4" s="132"/>
      <c r="H4" s="132"/>
      <c r="I4" s="132"/>
      <c r="J4" s="132"/>
      <c r="K4" s="132"/>
      <c r="L4" s="132"/>
      <c r="M4" s="132"/>
      <c r="N4" s="133"/>
      <c r="O4" s="131" t="s">
        <v>131</v>
      </c>
      <c r="P4" s="132"/>
      <c r="Q4" s="132"/>
      <c r="R4" s="132"/>
      <c r="S4" s="132"/>
      <c r="T4" s="132"/>
      <c r="U4" s="133"/>
      <c r="V4" s="131" t="s">
        <v>132</v>
      </c>
      <c r="W4" s="132"/>
      <c r="X4" s="133"/>
    </row>
    <row r="5" spans="1:24" ht="19.5" customHeight="1">
      <c r="A5" s="134" t="s">
        <v>133</v>
      </c>
      <c r="B5" s="135"/>
      <c r="C5" s="136" t="s">
        <v>134</v>
      </c>
      <c r="D5" s="137"/>
      <c r="E5" s="138" t="s">
        <v>54</v>
      </c>
      <c r="F5" s="131" t="s">
        <v>135</v>
      </c>
      <c r="G5" s="132"/>
      <c r="H5" s="133"/>
      <c r="I5" s="131" t="s">
        <v>87</v>
      </c>
      <c r="J5" s="132"/>
      <c r="K5" s="133"/>
      <c r="L5" s="131" t="s">
        <v>88</v>
      </c>
      <c r="M5" s="132"/>
      <c r="N5" s="133"/>
      <c r="O5" s="140" t="s">
        <v>54</v>
      </c>
      <c r="P5" s="131" t="s">
        <v>135</v>
      </c>
      <c r="Q5" s="132"/>
      <c r="R5" s="133"/>
      <c r="S5" s="131" t="s">
        <v>87</v>
      </c>
      <c r="T5" s="132"/>
      <c r="U5" s="133"/>
      <c r="V5" s="140" t="s">
        <v>136</v>
      </c>
      <c r="W5" s="143" t="s">
        <v>80</v>
      </c>
      <c r="X5" s="143" t="s">
        <v>81</v>
      </c>
    </row>
    <row r="6" spans="1:24" ht="30.75" customHeight="1">
      <c r="A6" s="28" t="s">
        <v>137</v>
      </c>
      <c r="B6" s="28" t="s">
        <v>138</v>
      </c>
      <c r="C6" s="120"/>
      <c r="D6" s="137"/>
      <c r="E6" s="139"/>
      <c r="F6" s="44" t="s">
        <v>139</v>
      </c>
      <c r="G6" s="45" t="s">
        <v>80</v>
      </c>
      <c r="H6" s="45" t="s">
        <v>81</v>
      </c>
      <c r="I6" s="45" t="s">
        <v>139</v>
      </c>
      <c r="J6" s="45" t="s">
        <v>80</v>
      </c>
      <c r="K6" s="45" t="s">
        <v>81</v>
      </c>
      <c r="L6" s="45" t="s">
        <v>139</v>
      </c>
      <c r="M6" s="45" t="s">
        <v>80</v>
      </c>
      <c r="N6" s="45" t="s">
        <v>81</v>
      </c>
      <c r="O6" s="141"/>
      <c r="P6" s="44" t="s">
        <v>139</v>
      </c>
      <c r="Q6" s="45" t="s">
        <v>80</v>
      </c>
      <c r="R6" s="45" t="s">
        <v>81</v>
      </c>
      <c r="S6" s="45" t="s">
        <v>139</v>
      </c>
      <c r="T6" s="45" t="s">
        <v>80</v>
      </c>
      <c r="U6" s="45" t="s">
        <v>81</v>
      </c>
      <c r="V6" s="142"/>
      <c r="W6" s="144"/>
      <c r="X6" s="144"/>
    </row>
    <row r="7" spans="1:24" ht="19.5" customHeight="1">
      <c r="A7" s="20" t="s">
        <v>67</v>
      </c>
      <c r="B7" s="20" t="s">
        <v>67</v>
      </c>
      <c r="C7" s="20" t="s">
        <v>54</v>
      </c>
      <c r="D7" s="13">
        <f aca="true" t="shared" si="0" ref="D7:D28">SUM(E7,O7,V7)</f>
        <v>19328277.630000003</v>
      </c>
      <c r="E7" s="13">
        <f aca="true" t="shared" si="1" ref="E7:E28">SUM(F7,I7,L7)</f>
        <v>19328277.630000003</v>
      </c>
      <c r="F7" s="13">
        <f aca="true" t="shared" si="2" ref="F7:F28">SUM(G7:H7)</f>
        <v>19328277.630000003</v>
      </c>
      <c r="G7" s="13">
        <v>13764667.63</v>
      </c>
      <c r="H7" s="13">
        <v>5563610</v>
      </c>
      <c r="I7" s="13">
        <f aca="true" t="shared" si="3" ref="I7:I28">SUM(J7:K7)</f>
        <v>0</v>
      </c>
      <c r="J7" s="13">
        <v>0</v>
      </c>
      <c r="K7" s="13">
        <v>0</v>
      </c>
      <c r="L7" s="13">
        <f aca="true" t="shared" si="4" ref="L7:L28">SUM(M7:N7)</f>
        <v>0</v>
      </c>
      <c r="M7" s="13">
        <v>0</v>
      </c>
      <c r="N7" s="13">
        <v>0</v>
      </c>
      <c r="O7" s="13">
        <f aca="true" t="shared" si="5" ref="O7:O28">SUM(P7,S7)</f>
        <v>0</v>
      </c>
      <c r="P7" s="13">
        <f aca="true" t="shared" si="6" ref="P7:P28">SUM(Q7:R7)</f>
        <v>0</v>
      </c>
      <c r="Q7" s="13">
        <v>0</v>
      </c>
      <c r="R7" s="13">
        <v>0</v>
      </c>
      <c r="S7" s="13">
        <f aca="true" t="shared" si="7" ref="S7:S28">SUM(T7:U7)</f>
        <v>0</v>
      </c>
      <c r="T7" s="13">
        <v>0</v>
      </c>
      <c r="U7" s="13">
        <v>0</v>
      </c>
      <c r="V7" s="13">
        <f aca="true" t="shared" si="8" ref="V7:V28">SUM(W7:X7)</f>
        <v>0</v>
      </c>
      <c r="W7" s="13">
        <v>0</v>
      </c>
      <c r="X7" s="13">
        <v>0</v>
      </c>
    </row>
    <row r="8" spans="1:24" ht="19.5" customHeight="1">
      <c r="A8" s="20" t="s">
        <v>67</v>
      </c>
      <c r="B8" s="20" t="s">
        <v>67</v>
      </c>
      <c r="C8" s="20" t="s">
        <v>68</v>
      </c>
      <c r="D8" s="13">
        <f t="shared" si="0"/>
        <v>19328277.630000003</v>
      </c>
      <c r="E8" s="13">
        <f t="shared" si="1"/>
        <v>19328277.630000003</v>
      </c>
      <c r="F8" s="13">
        <f t="shared" si="2"/>
        <v>19328277.630000003</v>
      </c>
      <c r="G8" s="13">
        <v>13764667.63</v>
      </c>
      <c r="H8" s="13">
        <v>5563610</v>
      </c>
      <c r="I8" s="13">
        <f t="shared" si="3"/>
        <v>0</v>
      </c>
      <c r="J8" s="13">
        <v>0</v>
      </c>
      <c r="K8" s="13">
        <v>0</v>
      </c>
      <c r="L8" s="13">
        <f t="shared" si="4"/>
        <v>0</v>
      </c>
      <c r="M8" s="13">
        <v>0</v>
      </c>
      <c r="N8" s="13">
        <v>0</v>
      </c>
      <c r="O8" s="13">
        <f t="shared" si="5"/>
        <v>0</v>
      </c>
      <c r="P8" s="13">
        <f t="shared" si="6"/>
        <v>0</v>
      </c>
      <c r="Q8" s="13">
        <v>0</v>
      </c>
      <c r="R8" s="13">
        <v>0</v>
      </c>
      <c r="S8" s="13">
        <f t="shared" si="7"/>
        <v>0</v>
      </c>
      <c r="T8" s="13">
        <v>0</v>
      </c>
      <c r="U8" s="13">
        <v>0</v>
      </c>
      <c r="V8" s="13">
        <f t="shared" si="8"/>
        <v>0</v>
      </c>
      <c r="W8" s="13">
        <v>0</v>
      </c>
      <c r="X8" s="13">
        <v>0</v>
      </c>
    </row>
    <row r="9" spans="1:24" ht="19.5" customHeight="1">
      <c r="A9" s="20" t="s">
        <v>67</v>
      </c>
      <c r="B9" s="20" t="s">
        <v>67</v>
      </c>
      <c r="C9" s="20" t="s">
        <v>69</v>
      </c>
      <c r="D9" s="13">
        <f t="shared" si="0"/>
        <v>19328277.630000003</v>
      </c>
      <c r="E9" s="13">
        <f t="shared" si="1"/>
        <v>19328277.630000003</v>
      </c>
      <c r="F9" s="13">
        <f t="shared" si="2"/>
        <v>19328277.630000003</v>
      </c>
      <c r="G9" s="13">
        <v>13764667.63</v>
      </c>
      <c r="H9" s="13">
        <v>5563610</v>
      </c>
      <c r="I9" s="13">
        <f t="shared" si="3"/>
        <v>0</v>
      </c>
      <c r="J9" s="13">
        <v>0</v>
      </c>
      <c r="K9" s="13">
        <v>0</v>
      </c>
      <c r="L9" s="13">
        <f t="shared" si="4"/>
        <v>0</v>
      </c>
      <c r="M9" s="13">
        <v>0</v>
      </c>
      <c r="N9" s="13">
        <v>0</v>
      </c>
      <c r="O9" s="13">
        <f t="shared" si="5"/>
        <v>0</v>
      </c>
      <c r="P9" s="13">
        <f t="shared" si="6"/>
        <v>0</v>
      </c>
      <c r="Q9" s="13">
        <v>0</v>
      </c>
      <c r="R9" s="13">
        <v>0</v>
      </c>
      <c r="S9" s="13">
        <f t="shared" si="7"/>
        <v>0</v>
      </c>
      <c r="T9" s="13">
        <v>0</v>
      </c>
      <c r="U9" s="13">
        <v>0</v>
      </c>
      <c r="V9" s="13">
        <f t="shared" si="8"/>
        <v>0</v>
      </c>
      <c r="W9" s="13">
        <v>0</v>
      </c>
      <c r="X9" s="13">
        <v>0</v>
      </c>
    </row>
    <row r="10" spans="1:24" ht="19.5" customHeight="1">
      <c r="A10" s="20" t="s">
        <v>67</v>
      </c>
      <c r="B10" s="20" t="s">
        <v>67</v>
      </c>
      <c r="C10" s="20" t="s">
        <v>140</v>
      </c>
      <c r="D10" s="13">
        <f t="shared" si="0"/>
        <v>10282913.33</v>
      </c>
      <c r="E10" s="13">
        <f t="shared" si="1"/>
        <v>10282913.33</v>
      </c>
      <c r="F10" s="13">
        <f t="shared" si="2"/>
        <v>10282913.33</v>
      </c>
      <c r="G10" s="13">
        <v>10282913.33</v>
      </c>
      <c r="H10" s="13">
        <v>0</v>
      </c>
      <c r="I10" s="13">
        <f t="shared" si="3"/>
        <v>0</v>
      </c>
      <c r="J10" s="13">
        <v>0</v>
      </c>
      <c r="K10" s="13">
        <v>0</v>
      </c>
      <c r="L10" s="13">
        <f t="shared" si="4"/>
        <v>0</v>
      </c>
      <c r="M10" s="13">
        <v>0</v>
      </c>
      <c r="N10" s="13">
        <v>0</v>
      </c>
      <c r="O10" s="13">
        <f t="shared" si="5"/>
        <v>0</v>
      </c>
      <c r="P10" s="13">
        <f t="shared" si="6"/>
        <v>0</v>
      </c>
      <c r="Q10" s="13">
        <v>0</v>
      </c>
      <c r="R10" s="13">
        <v>0</v>
      </c>
      <c r="S10" s="13">
        <f t="shared" si="7"/>
        <v>0</v>
      </c>
      <c r="T10" s="13">
        <v>0</v>
      </c>
      <c r="U10" s="13">
        <v>0</v>
      </c>
      <c r="V10" s="13">
        <f t="shared" si="8"/>
        <v>0</v>
      </c>
      <c r="W10" s="13">
        <v>0</v>
      </c>
      <c r="X10" s="13">
        <v>0</v>
      </c>
    </row>
    <row r="11" spans="1:24" ht="19.5" customHeight="1">
      <c r="A11" s="20" t="s">
        <v>141</v>
      </c>
      <c r="B11" s="20" t="s">
        <v>142</v>
      </c>
      <c r="C11" s="20" t="s">
        <v>143</v>
      </c>
      <c r="D11" s="13">
        <f t="shared" si="0"/>
        <v>682367.16</v>
      </c>
      <c r="E11" s="13">
        <f t="shared" si="1"/>
        <v>682367.16</v>
      </c>
      <c r="F11" s="13">
        <f t="shared" si="2"/>
        <v>682367.16</v>
      </c>
      <c r="G11" s="13">
        <v>682367.16</v>
      </c>
      <c r="H11" s="13">
        <v>0</v>
      </c>
      <c r="I11" s="13">
        <f t="shared" si="3"/>
        <v>0</v>
      </c>
      <c r="J11" s="13">
        <v>0</v>
      </c>
      <c r="K11" s="13">
        <v>0</v>
      </c>
      <c r="L11" s="13">
        <f t="shared" si="4"/>
        <v>0</v>
      </c>
      <c r="M11" s="13">
        <v>0</v>
      </c>
      <c r="N11" s="13">
        <v>0</v>
      </c>
      <c r="O11" s="13">
        <f t="shared" si="5"/>
        <v>0</v>
      </c>
      <c r="P11" s="13">
        <f t="shared" si="6"/>
        <v>0</v>
      </c>
      <c r="Q11" s="13">
        <v>0</v>
      </c>
      <c r="R11" s="13">
        <v>0</v>
      </c>
      <c r="S11" s="13">
        <f t="shared" si="7"/>
        <v>0</v>
      </c>
      <c r="T11" s="13">
        <v>0</v>
      </c>
      <c r="U11" s="13">
        <v>0</v>
      </c>
      <c r="V11" s="13">
        <f t="shared" si="8"/>
        <v>0</v>
      </c>
      <c r="W11" s="13">
        <v>0</v>
      </c>
      <c r="X11" s="13">
        <v>0</v>
      </c>
    </row>
    <row r="12" spans="1:24" ht="19.5" customHeight="1">
      <c r="A12" s="20" t="s">
        <v>141</v>
      </c>
      <c r="B12" s="20" t="s">
        <v>144</v>
      </c>
      <c r="C12" s="20" t="s">
        <v>145</v>
      </c>
      <c r="D12" s="13">
        <f t="shared" si="0"/>
        <v>2597000</v>
      </c>
      <c r="E12" s="13">
        <f t="shared" si="1"/>
        <v>2597000</v>
      </c>
      <c r="F12" s="13">
        <f t="shared" si="2"/>
        <v>2597000</v>
      </c>
      <c r="G12" s="13">
        <v>2597000</v>
      </c>
      <c r="H12" s="13">
        <v>0</v>
      </c>
      <c r="I12" s="13">
        <f t="shared" si="3"/>
        <v>0</v>
      </c>
      <c r="J12" s="13">
        <v>0</v>
      </c>
      <c r="K12" s="13">
        <v>0</v>
      </c>
      <c r="L12" s="13">
        <f t="shared" si="4"/>
        <v>0</v>
      </c>
      <c r="M12" s="13">
        <v>0</v>
      </c>
      <c r="N12" s="13">
        <v>0</v>
      </c>
      <c r="O12" s="13">
        <f t="shared" si="5"/>
        <v>0</v>
      </c>
      <c r="P12" s="13">
        <f t="shared" si="6"/>
        <v>0</v>
      </c>
      <c r="Q12" s="13">
        <v>0</v>
      </c>
      <c r="R12" s="13">
        <v>0</v>
      </c>
      <c r="S12" s="13">
        <f t="shared" si="7"/>
        <v>0</v>
      </c>
      <c r="T12" s="13">
        <v>0</v>
      </c>
      <c r="U12" s="13">
        <v>0</v>
      </c>
      <c r="V12" s="13">
        <f t="shared" si="8"/>
        <v>0</v>
      </c>
      <c r="W12" s="13">
        <v>0</v>
      </c>
      <c r="X12" s="13">
        <v>0</v>
      </c>
    </row>
    <row r="13" spans="1:24" ht="19.5" customHeight="1">
      <c r="A13" s="20" t="s">
        <v>141</v>
      </c>
      <c r="B13" s="20" t="s">
        <v>146</v>
      </c>
      <c r="C13" s="20" t="s">
        <v>147</v>
      </c>
      <c r="D13" s="13">
        <f t="shared" si="0"/>
        <v>1317153.17</v>
      </c>
      <c r="E13" s="13">
        <f t="shared" si="1"/>
        <v>1317153.17</v>
      </c>
      <c r="F13" s="13">
        <f t="shared" si="2"/>
        <v>1317153.17</v>
      </c>
      <c r="G13" s="13">
        <v>1317153.17</v>
      </c>
      <c r="H13" s="13">
        <v>0</v>
      </c>
      <c r="I13" s="13">
        <f t="shared" si="3"/>
        <v>0</v>
      </c>
      <c r="J13" s="13">
        <v>0</v>
      </c>
      <c r="K13" s="13">
        <v>0</v>
      </c>
      <c r="L13" s="13">
        <f t="shared" si="4"/>
        <v>0</v>
      </c>
      <c r="M13" s="13">
        <v>0</v>
      </c>
      <c r="N13" s="13">
        <v>0</v>
      </c>
      <c r="O13" s="13">
        <f t="shared" si="5"/>
        <v>0</v>
      </c>
      <c r="P13" s="13">
        <f t="shared" si="6"/>
        <v>0</v>
      </c>
      <c r="Q13" s="13">
        <v>0</v>
      </c>
      <c r="R13" s="13">
        <v>0</v>
      </c>
      <c r="S13" s="13">
        <f t="shared" si="7"/>
        <v>0</v>
      </c>
      <c r="T13" s="13">
        <v>0</v>
      </c>
      <c r="U13" s="13">
        <v>0</v>
      </c>
      <c r="V13" s="13">
        <f t="shared" si="8"/>
        <v>0</v>
      </c>
      <c r="W13" s="13">
        <v>0</v>
      </c>
      <c r="X13" s="13">
        <v>0</v>
      </c>
    </row>
    <row r="14" spans="1:24" ht="19.5" customHeight="1">
      <c r="A14" s="20" t="s">
        <v>141</v>
      </c>
      <c r="B14" s="20" t="s">
        <v>148</v>
      </c>
      <c r="C14" s="20" t="s">
        <v>149</v>
      </c>
      <c r="D14" s="13">
        <f t="shared" si="0"/>
        <v>5686393</v>
      </c>
      <c r="E14" s="13">
        <f t="shared" si="1"/>
        <v>5686393</v>
      </c>
      <c r="F14" s="13">
        <f t="shared" si="2"/>
        <v>5686393</v>
      </c>
      <c r="G14" s="13">
        <v>5686393</v>
      </c>
      <c r="H14" s="13">
        <v>0</v>
      </c>
      <c r="I14" s="13">
        <f t="shared" si="3"/>
        <v>0</v>
      </c>
      <c r="J14" s="13">
        <v>0</v>
      </c>
      <c r="K14" s="13">
        <v>0</v>
      </c>
      <c r="L14" s="13">
        <f t="shared" si="4"/>
        <v>0</v>
      </c>
      <c r="M14" s="13">
        <v>0</v>
      </c>
      <c r="N14" s="13">
        <v>0</v>
      </c>
      <c r="O14" s="13">
        <f t="shared" si="5"/>
        <v>0</v>
      </c>
      <c r="P14" s="13">
        <f t="shared" si="6"/>
        <v>0</v>
      </c>
      <c r="Q14" s="13">
        <v>0</v>
      </c>
      <c r="R14" s="13">
        <v>0</v>
      </c>
      <c r="S14" s="13">
        <f t="shared" si="7"/>
        <v>0</v>
      </c>
      <c r="T14" s="13">
        <v>0</v>
      </c>
      <c r="U14" s="13">
        <v>0</v>
      </c>
      <c r="V14" s="13">
        <f t="shared" si="8"/>
        <v>0</v>
      </c>
      <c r="W14" s="13">
        <v>0</v>
      </c>
      <c r="X14" s="13">
        <v>0</v>
      </c>
    </row>
    <row r="15" spans="1:24" ht="19.5" customHeight="1">
      <c r="A15" s="20" t="s">
        <v>67</v>
      </c>
      <c r="B15" s="20" t="s">
        <v>67</v>
      </c>
      <c r="C15" s="20" t="s">
        <v>150</v>
      </c>
      <c r="D15" s="13">
        <f t="shared" si="0"/>
        <v>6815044.3</v>
      </c>
      <c r="E15" s="13">
        <f t="shared" si="1"/>
        <v>6815044.3</v>
      </c>
      <c r="F15" s="13">
        <f t="shared" si="2"/>
        <v>6815044.3</v>
      </c>
      <c r="G15" s="13">
        <v>3251434.3</v>
      </c>
      <c r="H15" s="13">
        <v>3563610</v>
      </c>
      <c r="I15" s="13">
        <f t="shared" si="3"/>
        <v>0</v>
      </c>
      <c r="J15" s="13">
        <v>0</v>
      </c>
      <c r="K15" s="13">
        <v>0</v>
      </c>
      <c r="L15" s="13">
        <f t="shared" si="4"/>
        <v>0</v>
      </c>
      <c r="M15" s="13">
        <v>0</v>
      </c>
      <c r="N15" s="13">
        <v>0</v>
      </c>
      <c r="O15" s="13">
        <f t="shared" si="5"/>
        <v>0</v>
      </c>
      <c r="P15" s="13">
        <f t="shared" si="6"/>
        <v>0</v>
      </c>
      <c r="Q15" s="13">
        <v>0</v>
      </c>
      <c r="R15" s="13">
        <v>0</v>
      </c>
      <c r="S15" s="13">
        <f t="shared" si="7"/>
        <v>0</v>
      </c>
      <c r="T15" s="13">
        <v>0</v>
      </c>
      <c r="U15" s="13">
        <v>0</v>
      </c>
      <c r="V15" s="13">
        <f t="shared" si="8"/>
        <v>0</v>
      </c>
      <c r="W15" s="13">
        <v>0</v>
      </c>
      <c r="X15" s="13">
        <v>0</v>
      </c>
    </row>
    <row r="16" spans="1:24" ht="19.5" customHeight="1">
      <c r="A16" s="20" t="s">
        <v>151</v>
      </c>
      <c r="B16" s="20" t="s">
        <v>142</v>
      </c>
      <c r="C16" s="20" t="s">
        <v>152</v>
      </c>
      <c r="D16" s="13">
        <f t="shared" si="0"/>
        <v>300000</v>
      </c>
      <c r="E16" s="13">
        <f t="shared" si="1"/>
        <v>300000</v>
      </c>
      <c r="F16" s="13">
        <f t="shared" si="2"/>
        <v>300000</v>
      </c>
      <c r="G16" s="13">
        <v>0</v>
      </c>
      <c r="H16" s="13">
        <v>300000</v>
      </c>
      <c r="I16" s="13">
        <f t="shared" si="3"/>
        <v>0</v>
      </c>
      <c r="J16" s="13">
        <v>0</v>
      </c>
      <c r="K16" s="13">
        <v>0</v>
      </c>
      <c r="L16" s="13">
        <f t="shared" si="4"/>
        <v>0</v>
      </c>
      <c r="M16" s="13">
        <v>0</v>
      </c>
      <c r="N16" s="13">
        <v>0</v>
      </c>
      <c r="O16" s="13">
        <f t="shared" si="5"/>
        <v>0</v>
      </c>
      <c r="P16" s="13">
        <f t="shared" si="6"/>
        <v>0</v>
      </c>
      <c r="Q16" s="13">
        <v>0</v>
      </c>
      <c r="R16" s="13">
        <v>0</v>
      </c>
      <c r="S16" s="13">
        <f t="shared" si="7"/>
        <v>0</v>
      </c>
      <c r="T16" s="13">
        <v>0</v>
      </c>
      <c r="U16" s="13">
        <v>0</v>
      </c>
      <c r="V16" s="13">
        <f t="shared" si="8"/>
        <v>0</v>
      </c>
      <c r="W16" s="13">
        <v>0</v>
      </c>
      <c r="X16" s="13">
        <v>0</v>
      </c>
    </row>
    <row r="17" spans="1:24" ht="19.5" customHeight="1">
      <c r="A17" s="20" t="s">
        <v>151</v>
      </c>
      <c r="B17" s="20" t="s">
        <v>146</v>
      </c>
      <c r="C17" s="20" t="s">
        <v>153</v>
      </c>
      <c r="D17" s="13">
        <f t="shared" si="0"/>
        <v>30000</v>
      </c>
      <c r="E17" s="13">
        <f t="shared" si="1"/>
        <v>30000</v>
      </c>
      <c r="F17" s="13">
        <f t="shared" si="2"/>
        <v>30000</v>
      </c>
      <c r="G17" s="13">
        <v>30000</v>
      </c>
      <c r="H17" s="13">
        <v>0</v>
      </c>
      <c r="I17" s="13">
        <f t="shared" si="3"/>
        <v>0</v>
      </c>
      <c r="J17" s="13">
        <v>0</v>
      </c>
      <c r="K17" s="13">
        <v>0</v>
      </c>
      <c r="L17" s="13">
        <f t="shared" si="4"/>
        <v>0</v>
      </c>
      <c r="M17" s="13">
        <v>0</v>
      </c>
      <c r="N17" s="13">
        <v>0</v>
      </c>
      <c r="O17" s="13">
        <f t="shared" si="5"/>
        <v>0</v>
      </c>
      <c r="P17" s="13">
        <f t="shared" si="6"/>
        <v>0</v>
      </c>
      <c r="Q17" s="13">
        <v>0</v>
      </c>
      <c r="R17" s="13">
        <v>0</v>
      </c>
      <c r="S17" s="13">
        <f t="shared" si="7"/>
        <v>0</v>
      </c>
      <c r="T17" s="13">
        <v>0</v>
      </c>
      <c r="U17" s="13">
        <v>0</v>
      </c>
      <c r="V17" s="13">
        <f t="shared" si="8"/>
        <v>0</v>
      </c>
      <c r="W17" s="13">
        <v>0</v>
      </c>
      <c r="X17" s="13">
        <v>0</v>
      </c>
    </row>
    <row r="18" spans="1:24" ht="19.5" customHeight="1">
      <c r="A18" s="20" t="s">
        <v>151</v>
      </c>
      <c r="B18" s="20" t="s">
        <v>144</v>
      </c>
      <c r="C18" s="20" t="s">
        <v>154</v>
      </c>
      <c r="D18" s="13">
        <f t="shared" si="0"/>
        <v>2552010</v>
      </c>
      <c r="E18" s="13">
        <f t="shared" si="1"/>
        <v>2552010</v>
      </c>
      <c r="F18" s="13">
        <f t="shared" si="2"/>
        <v>2552010</v>
      </c>
      <c r="G18" s="13">
        <v>438400</v>
      </c>
      <c r="H18" s="13">
        <v>2113610</v>
      </c>
      <c r="I18" s="13">
        <f t="shared" si="3"/>
        <v>0</v>
      </c>
      <c r="J18" s="13">
        <v>0</v>
      </c>
      <c r="K18" s="13">
        <v>0</v>
      </c>
      <c r="L18" s="13">
        <f t="shared" si="4"/>
        <v>0</v>
      </c>
      <c r="M18" s="13">
        <v>0</v>
      </c>
      <c r="N18" s="13">
        <v>0</v>
      </c>
      <c r="O18" s="13">
        <f t="shared" si="5"/>
        <v>0</v>
      </c>
      <c r="P18" s="13">
        <f t="shared" si="6"/>
        <v>0</v>
      </c>
      <c r="Q18" s="13">
        <v>0</v>
      </c>
      <c r="R18" s="13">
        <v>0</v>
      </c>
      <c r="S18" s="13">
        <f t="shared" si="7"/>
        <v>0</v>
      </c>
      <c r="T18" s="13">
        <v>0</v>
      </c>
      <c r="U18" s="13">
        <v>0</v>
      </c>
      <c r="V18" s="13">
        <f t="shared" si="8"/>
        <v>0</v>
      </c>
      <c r="W18" s="13">
        <v>0</v>
      </c>
      <c r="X18" s="13">
        <v>0</v>
      </c>
    </row>
    <row r="19" spans="1:24" ht="19.5" customHeight="1">
      <c r="A19" s="20" t="s">
        <v>151</v>
      </c>
      <c r="B19" s="20" t="s">
        <v>148</v>
      </c>
      <c r="C19" s="20" t="s">
        <v>155</v>
      </c>
      <c r="D19" s="13">
        <f t="shared" si="0"/>
        <v>2960034.3</v>
      </c>
      <c r="E19" s="13">
        <f t="shared" si="1"/>
        <v>2960034.3</v>
      </c>
      <c r="F19" s="13">
        <f t="shared" si="2"/>
        <v>2960034.3</v>
      </c>
      <c r="G19" s="13">
        <v>2220034.3</v>
      </c>
      <c r="H19" s="13">
        <v>740000</v>
      </c>
      <c r="I19" s="13">
        <f t="shared" si="3"/>
        <v>0</v>
      </c>
      <c r="J19" s="13">
        <v>0</v>
      </c>
      <c r="K19" s="13">
        <v>0</v>
      </c>
      <c r="L19" s="13">
        <f t="shared" si="4"/>
        <v>0</v>
      </c>
      <c r="M19" s="13">
        <v>0</v>
      </c>
      <c r="N19" s="13">
        <v>0</v>
      </c>
      <c r="O19" s="13">
        <f t="shared" si="5"/>
        <v>0</v>
      </c>
      <c r="P19" s="13">
        <f t="shared" si="6"/>
        <v>0</v>
      </c>
      <c r="Q19" s="13">
        <v>0</v>
      </c>
      <c r="R19" s="13">
        <v>0</v>
      </c>
      <c r="S19" s="13">
        <f t="shared" si="7"/>
        <v>0</v>
      </c>
      <c r="T19" s="13">
        <v>0</v>
      </c>
      <c r="U19" s="13">
        <v>0</v>
      </c>
      <c r="V19" s="13">
        <f t="shared" si="8"/>
        <v>0</v>
      </c>
      <c r="W19" s="13">
        <v>0</v>
      </c>
      <c r="X19" s="13">
        <v>0</v>
      </c>
    </row>
    <row r="20" spans="1:24" ht="19.5" customHeight="1">
      <c r="A20" s="20" t="s">
        <v>151</v>
      </c>
      <c r="B20" s="20" t="s">
        <v>156</v>
      </c>
      <c r="C20" s="20" t="s">
        <v>157</v>
      </c>
      <c r="D20" s="13">
        <f t="shared" si="0"/>
        <v>63000</v>
      </c>
      <c r="E20" s="13">
        <f t="shared" si="1"/>
        <v>63000</v>
      </c>
      <c r="F20" s="13">
        <f t="shared" si="2"/>
        <v>63000</v>
      </c>
      <c r="G20" s="13">
        <v>63000</v>
      </c>
      <c r="H20" s="13">
        <v>0</v>
      </c>
      <c r="I20" s="13">
        <f t="shared" si="3"/>
        <v>0</v>
      </c>
      <c r="J20" s="13">
        <v>0</v>
      </c>
      <c r="K20" s="13">
        <v>0</v>
      </c>
      <c r="L20" s="13">
        <f t="shared" si="4"/>
        <v>0</v>
      </c>
      <c r="M20" s="13">
        <v>0</v>
      </c>
      <c r="N20" s="13">
        <v>0</v>
      </c>
      <c r="O20" s="13">
        <f t="shared" si="5"/>
        <v>0</v>
      </c>
      <c r="P20" s="13">
        <f t="shared" si="6"/>
        <v>0</v>
      </c>
      <c r="Q20" s="13">
        <v>0</v>
      </c>
      <c r="R20" s="13">
        <v>0</v>
      </c>
      <c r="S20" s="13">
        <f t="shared" si="7"/>
        <v>0</v>
      </c>
      <c r="T20" s="13">
        <v>0</v>
      </c>
      <c r="U20" s="13">
        <v>0</v>
      </c>
      <c r="V20" s="13">
        <f t="shared" si="8"/>
        <v>0</v>
      </c>
      <c r="W20" s="13">
        <v>0</v>
      </c>
      <c r="X20" s="13">
        <v>0</v>
      </c>
    </row>
    <row r="21" spans="1:24" ht="19.5" customHeight="1">
      <c r="A21" s="20" t="s">
        <v>151</v>
      </c>
      <c r="B21" s="20" t="s">
        <v>158</v>
      </c>
      <c r="C21" s="20" t="s">
        <v>159</v>
      </c>
      <c r="D21" s="13">
        <f t="shared" si="0"/>
        <v>360000</v>
      </c>
      <c r="E21" s="13">
        <f t="shared" si="1"/>
        <v>360000</v>
      </c>
      <c r="F21" s="13">
        <f t="shared" si="2"/>
        <v>360000</v>
      </c>
      <c r="G21" s="13">
        <v>0</v>
      </c>
      <c r="H21" s="13">
        <v>360000</v>
      </c>
      <c r="I21" s="13">
        <f t="shared" si="3"/>
        <v>0</v>
      </c>
      <c r="J21" s="13">
        <v>0</v>
      </c>
      <c r="K21" s="13">
        <v>0</v>
      </c>
      <c r="L21" s="13">
        <f t="shared" si="4"/>
        <v>0</v>
      </c>
      <c r="M21" s="13">
        <v>0</v>
      </c>
      <c r="N21" s="13">
        <v>0</v>
      </c>
      <c r="O21" s="13">
        <f t="shared" si="5"/>
        <v>0</v>
      </c>
      <c r="P21" s="13">
        <f t="shared" si="6"/>
        <v>0</v>
      </c>
      <c r="Q21" s="13">
        <v>0</v>
      </c>
      <c r="R21" s="13">
        <v>0</v>
      </c>
      <c r="S21" s="13">
        <f t="shared" si="7"/>
        <v>0</v>
      </c>
      <c r="T21" s="13">
        <v>0</v>
      </c>
      <c r="U21" s="13">
        <v>0</v>
      </c>
      <c r="V21" s="13">
        <f t="shared" si="8"/>
        <v>0</v>
      </c>
      <c r="W21" s="13">
        <v>0</v>
      </c>
      <c r="X21" s="13">
        <v>0</v>
      </c>
    </row>
    <row r="22" spans="1:24" ht="19.5" customHeight="1">
      <c r="A22" s="20" t="s">
        <v>151</v>
      </c>
      <c r="B22" s="20" t="s">
        <v>160</v>
      </c>
      <c r="C22" s="20" t="s">
        <v>161</v>
      </c>
      <c r="D22" s="13">
        <f t="shared" si="0"/>
        <v>450000</v>
      </c>
      <c r="E22" s="13">
        <f t="shared" si="1"/>
        <v>450000</v>
      </c>
      <c r="F22" s="13">
        <f t="shared" si="2"/>
        <v>450000</v>
      </c>
      <c r="G22" s="13">
        <v>450000</v>
      </c>
      <c r="H22" s="13">
        <v>0</v>
      </c>
      <c r="I22" s="13">
        <f t="shared" si="3"/>
        <v>0</v>
      </c>
      <c r="J22" s="13">
        <v>0</v>
      </c>
      <c r="K22" s="13">
        <v>0</v>
      </c>
      <c r="L22" s="13">
        <f t="shared" si="4"/>
        <v>0</v>
      </c>
      <c r="M22" s="13">
        <v>0</v>
      </c>
      <c r="N22" s="13">
        <v>0</v>
      </c>
      <c r="O22" s="13">
        <f t="shared" si="5"/>
        <v>0</v>
      </c>
      <c r="P22" s="13">
        <f t="shared" si="6"/>
        <v>0</v>
      </c>
      <c r="Q22" s="13">
        <v>0</v>
      </c>
      <c r="R22" s="13">
        <v>0</v>
      </c>
      <c r="S22" s="13">
        <f t="shared" si="7"/>
        <v>0</v>
      </c>
      <c r="T22" s="13">
        <v>0</v>
      </c>
      <c r="U22" s="13">
        <v>0</v>
      </c>
      <c r="V22" s="13">
        <f t="shared" si="8"/>
        <v>0</v>
      </c>
      <c r="W22" s="13">
        <v>0</v>
      </c>
      <c r="X22" s="13">
        <v>0</v>
      </c>
    </row>
    <row r="23" spans="1:24" ht="19.5" customHeight="1">
      <c r="A23" s="20" t="s">
        <v>151</v>
      </c>
      <c r="B23" s="20" t="s">
        <v>162</v>
      </c>
      <c r="C23" s="20" t="s">
        <v>163</v>
      </c>
      <c r="D23" s="13">
        <f t="shared" si="0"/>
        <v>100000</v>
      </c>
      <c r="E23" s="13">
        <f t="shared" si="1"/>
        <v>100000</v>
      </c>
      <c r="F23" s="13">
        <f t="shared" si="2"/>
        <v>100000</v>
      </c>
      <c r="G23" s="13">
        <v>50000</v>
      </c>
      <c r="H23" s="13">
        <v>50000</v>
      </c>
      <c r="I23" s="13">
        <f t="shared" si="3"/>
        <v>0</v>
      </c>
      <c r="J23" s="13">
        <v>0</v>
      </c>
      <c r="K23" s="13">
        <v>0</v>
      </c>
      <c r="L23" s="13">
        <f t="shared" si="4"/>
        <v>0</v>
      </c>
      <c r="M23" s="13">
        <v>0</v>
      </c>
      <c r="N23" s="13">
        <v>0</v>
      </c>
      <c r="O23" s="13">
        <f t="shared" si="5"/>
        <v>0</v>
      </c>
      <c r="P23" s="13">
        <f t="shared" si="6"/>
        <v>0</v>
      </c>
      <c r="Q23" s="13">
        <v>0</v>
      </c>
      <c r="R23" s="13">
        <v>0</v>
      </c>
      <c r="S23" s="13">
        <f t="shared" si="7"/>
        <v>0</v>
      </c>
      <c r="T23" s="13">
        <v>0</v>
      </c>
      <c r="U23" s="13">
        <v>0</v>
      </c>
      <c r="V23" s="13">
        <f t="shared" si="8"/>
        <v>0</v>
      </c>
      <c r="W23" s="13">
        <v>0</v>
      </c>
      <c r="X23" s="13">
        <v>0</v>
      </c>
    </row>
    <row r="24" spans="1:24" ht="19.5" customHeight="1">
      <c r="A24" s="20" t="s">
        <v>67</v>
      </c>
      <c r="B24" s="20" t="s">
        <v>67</v>
      </c>
      <c r="C24" s="20" t="s">
        <v>164</v>
      </c>
      <c r="D24" s="13">
        <f t="shared" si="0"/>
        <v>2187000</v>
      </c>
      <c r="E24" s="13">
        <f t="shared" si="1"/>
        <v>2187000</v>
      </c>
      <c r="F24" s="13">
        <f t="shared" si="2"/>
        <v>2187000</v>
      </c>
      <c r="G24" s="13">
        <v>187000</v>
      </c>
      <c r="H24" s="13">
        <v>2000000</v>
      </c>
      <c r="I24" s="13">
        <f t="shared" si="3"/>
        <v>0</v>
      </c>
      <c r="J24" s="13">
        <v>0</v>
      </c>
      <c r="K24" s="13">
        <v>0</v>
      </c>
      <c r="L24" s="13">
        <f t="shared" si="4"/>
        <v>0</v>
      </c>
      <c r="M24" s="13">
        <v>0</v>
      </c>
      <c r="N24" s="13">
        <v>0</v>
      </c>
      <c r="O24" s="13">
        <f t="shared" si="5"/>
        <v>0</v>
      </c>
      <c r="P24" s="13">
        <f t="shared" si="6"/>
        <v>0</v>
      </c>
      <c r="Q24" s="13">
        <v>0</v>
      </c>
      <c r="R24" s="13">
        <v>0</v>
      </c>
      <c r="S24" s="13">
        <f t="shared" si="7"/>
        <v>0</v>
      </c>
      <c r="T24" s="13">
        <v>0</v>
      </c>
      <c r="U24" s="13">
        <v>0</v>
      </c>
      <c r="V24" s="13">
        <f t="shared" si="8"/>
        <v>0</v>
      </c>
      <c r="W24" s="13">
        <v>0</v>
      </c>
      <c r="X24" s="13">
        <v>0</v>
      </c>
    </row>
    <row r="25" spans="1:24" ht="19.5" customHeight="1">
      <c r="A25" s="20" t="s">
        <v>165</v>
      </c>
      <c r="B25" s="20" t="s">
        <v>156</v>
      </c>
      <c r="C25" s="20" t="s">
        <v>166</v>
      </c>
      <c r="D25" s="13">
        <f t="shared" si="0"/>
        <v>2187000</v>
      </c>
      <c r="E25" s="13">
        <f t="shared" si="1"/>
        <v>2187000</v>
      </c>
      <c r="F25" s="13">
        <f t="shared" si="2"/>
        <v>2187000</v>
      </c>
      <c r="G25" s="13">
        <v>187000</v>
      </c>
      <c r="H25" s="13">
        <v>2000000</v>
      </c>
      <c r="I25" s="13">
        <f t="shared" si="3"/>
        <v>0</v>
      </c>
      <c r="J25" s="13">
        <v>0</v>
      </c>
      <c r="K25" s="13">
        <v>0</v>
      </c>
      <c r="L25" s="13">
        <f t="shared" si="4"/>
        <v>0</v>
      </c>
      <c r="M25" s="13">
        <v>0</v>
      </c>
      <c r="N25" s="13">
        <v>0</v>
      </c>
      <c r="O25" s="13">
        <f t="shared" si="5"/>
        <v>0</v>
      </c>
      <c r="P25" s="13">
        <f t="shared" si="6"/>
        <v>0</v>
      </c>
      <c r="Q25" s="13">
        <v>0</v>
      </c>
      <c r="R25" s="13">
        <v>0</v>
      </c>
      <c r="S25" s="13">
        <f t="shared" si="7"/>
        <v>0</v>
      </c>
      <c r="T25" s="13">
        <v>0</v>
      </c>
      <c r="U25" s="13">
        <v>0</v>
      </c>
      <c r="V25" s="13">
        <f t="shared" si="8"/>
        <v>0</v>
      </c>
      <c r="W25" s="13">
        <v>0</v>
      </c>
      <c r="X25" s="13">
        <v>0</v>
      </c>
    </row>
    <row r="26" spans="1:24" ht="19.5" customHeight="1">
      <c r="A26" s="20" t="s">
        <v>67</v>
      </c>
      <c r="B26" s="20" t="s">
        <v>67</v>
      </c>
      <c r="C26" s="20" t="s">
        <v>167</v>
      </c>
      <c r="D26" s="13">
        <f t="shared" si="0"/>
        <v>43320</v>
      </c>
      <c r="E26" s="13">
        <f t="shared" si="1"/>
        <v>43320</v>
      </c>
      <c r="F26" s="13">
        <f t="shared" si="2"/>
        <v>43320</v>
      </c>
      <c r="G26" s="13">
        <v>43320</v>
      </c>
      <c r="H26" s="13">
        <v>0</v>
      </c>
      <c r="I26" s="13">
        <f t="shared" si="3"/>
        <v>0</v>
      </c>
      <c r="J26" s="13">
        <v>0</v>
      </c>
      <c r="K26" s="13">
        <v>0</v>
      </c>
      <c r="L26" s="13">
        <f t="shared" si="4"/>
        <v>0</v>
      </c>
      <c r="M26" s="13">
        <v>0</v>
      </c>
      <c r="N26" s="13">
        <v>0</v>
      </c>
      <c r="O26" s="13">
        <f t="shared" si="5"/>
        <v>0</v>
      </c>
      <c r="P26" s="13">
        <f t="shared" si="6"/>
        <v>0</v>
      </c>
      <c r="Q26" s="13">
        <v>0</v>
      </c>
      <c r="R26" s="13">
        <v>0</v>
      </c>
      <c r="S26" s="13">
        <f t="shared" si="7"/>
        <v>0</v>
      </c>
      <c r="T26" s="13">
        <v>0</v>
      </c>
      <c r="U26" s="13">
        <v>0</v>
      </c>
      <c r="V26" s="13">
        <f t="shared" si="8"/>
        <v>0</v>
      </c>
      <c r="W26" s="13">
        <v>0</v>
      </c>
      <c r="X26" s="13">
        <v>0</v>
      </c>
    </row>
    <row r="27" spans="1:24" ht="19.5" customHeight="1">
      <c r="A27" s="20" t="s">
        <v>168</v>
      </c>
      <c r="B27" s="20" t="s">
        <v>158</v>
      </c>
      <c r="C27" s="20" t="s">
        <v>169</v>
      </c>
      <c r="D27" s="13">
        <f t="shared" si="0"/>
        <v>26040</v>
      </c>
      <c r="E27" s="13">
        <f t="shared" si="1"/>
        <v>26040</v>
      </c>
      <c r="F27" s="13">
        <f t="shared" si="2"/>
        <v>26040</v>
      </c>
      <c r="G27" s="13">
        <v>26040</v>
      </c>
      <c r="H27" s="13">
        <v>0</v>
      </c>
      <c r="I27" s="13">
        <f t="shared" si="3"/>
        <v>0</v>
      </c>
      <c r="J27" s="13">
        <v>0</v>
      </c>
      <c r="K27" s="13">
        <v>0</v>
      </c>
      <c r="L27" s="13">
        <f t="shared" si="4"/>
        <v>0</v>
      </c>
      <c r="M27" s="13">
        <v>0</v>
      </c>
      <c r="N27" s="13">
        <v>0</v>
      </c>
      <c r="O27" s="13">
        <f t="shared" si="5"/>
        <v>0</v>
      </c>
      <c r="P27" s="13">
        <f t="shared" si="6"/>
        <v>0</v>
      </c>
      <c r="Q27" s="13">
        <v>0</v>
      </c>
      <c r="R27" s="13">
        <v>0</v>
      </c>
      <c r="S27" s="13">
        <f t="shared" si="7"/>
        <v>0</v>
      </c>
      <c r="T27" s="13">
        <v>0</v>
      </c>
      <c r="U27" s="13">
        <v>0</v>
      </c>
      <c r="V27" s="13">
        <f t="shared" si="8"/>
        <v>0</v>
      </c>
      <c r="W27" s="13">
        <v>0</v>
      </c>
      <c r="X27" s="13">
        <v>0</v>
      </c>
    </row>
    <row r="28" spans="1:24" ht="19.5" customHeight="1">
      <c r="A28" s="20" t="s">
        <v>168</v>
      </c>
      <c r="B28" s="20" t="s">
        <v>148</v>
      </c>
      <c r="C28" s="20" t="s">
        <v>170</v>
      </c>
      <c r="D28" s="13">
        <f t="shared" si="0"/>
        <v>17280</v>
      </c>
      <c r="E28" s="13">
        <f t="shared" si="1"/>
        <v>17280</v>
      </c>
      <c r="F28" s="13">
        <f t="shared" si="2"/>
        <v>17280</v>
      </c>
      <c r="G28" s="13">
        <v>17280</v>
      </c>
      <c r="H28" s="13">
        <v>0</v>
      </c>
      <c r="I28" s="13">
        <f t="shared" si="3"/>
        <v>0</v>
      </c>
      <c r="J28" s="13">
        <v>0</v>
      </c>
      <c r="K28" s="13">
        <v>0</v>
      </c>
      <c r="L28" s="13">
        <f t="shared" si="4"/>
        <v>0</v>
      </c>
      <c r="M28" s="13">
        <v>0</v>
      </c>
      <c r="N28" s="13">
        <v>0</v>
      </c>
      <c r="O28" s="13">
        <f t="shared" si="5"/>
        <v>0</v>
      </c>
      <c r="P28" s="13">
        <f t="shared" si="6"/>
        <v>0</v>
      </c>
      <c r="Q28" s="13">
        <v>0</v>
      </c>
      <c r="R28" s="13">
        <v>0</v>
      </c>
      <c r="S28" s="13">
        <f t="shared" si="7"/>
        <v>0</v>
      </c>
      <c r="T28" s="13">
        <v>0</v>
      </c>
      <c r="U28" s="13">
        <v>0</v>
      </c>
      <c r="V28" s="13">
        <f t="shared" si="8"/>
        <v>0</v>
      </c>
      <c r="W28" s="13">
        <v>0</v>
      </c>
      <c r="X28" s="13">
        <v>0</v>
      </c>
    </row>
  </sheetData>
  <sheetProtection/>
  <mergeCells count="18">
    <mergeCell ref="W5:W6"/>
    <mergeCell ref="X5:X6"/>
    <mergeCell ref="S5:U5"/>
    <mergeCell ref="C5:C6"/>
    <mergeCell ref="D4:D6"/>
    <mergeCell ref="E5:E6"/>
    <mergeCell ref="O5:O6"/>
    <mergeCell ref="V5:V6"/>
    <mergeCell ref="A2:X2"/>
    <mergeCell ref="A4:C4"/>
    <mergeCell ref="E4:N4"/>
    <mergeCell ref="O4:U4"/>
    <mergeCell ref="V4:X4"/>
    <mergeCell ref="A5:B5"/>
    <mergeCell ref="F5:H5"/>
    <mergeCell ref="I5:K5"/>
    <mergeCell ref="L5:N5"/>
    <mergeCell ref="P5:R5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00" fitToWidth="1" horizontalDpi="600" verticalDpi="6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5"/>
  <sheetViews>
    <sheetView showGridLines="0" showZeros="0" workbookViewId="0" topLeftCell="G1">
      <selection activeCell="CA1" sqref="A1:DF16384"/>
    </sheetView>
  </sheetViews>
  <sheetFormatPr defaultColWidth="9.33203125" defaultRowHeight="11.25"/>
  <cols>
    <col min="1" max="1" width="10.5" style="0" customWidth="1"/>
    <col min="2" max="2" width="42.16015625" style="0" customWidth="1"/>
    <col min="3" max="3" width="19.66015625" style="0" customWidth="1"/>
    <col min="4" max="4" width="16.16015625" style="0" customWidth="1"/>
    <col min="5" max="5" width="14.83203125" style="0" customWidth="1"/>
    <col min="6" max="6" width="16" style="0" customWidth="1"/>
    <col min="7" max="7" width="14.66015625" style="0" customWidth="1"/>
    <col min="8" max="8" width="6.16015625" style="0" customWidth="1"/>
    <col min="9" max="9" width="10.16015625" style="0" customWidth="1"/>
    <col min="10" max="10" width="12.66015625" style="0" customWidth="1"/>
    <col min="11" max="11" width="10.16015625" style="0" customWidth="1"/>
    <col min="12" max="12" width="16.33203125" style="0" customWidth="1"/>
    <col min="13" max="14" width="10.16015625" style="0" customWidth="1"/>
    <col min="15" max="15" width="14.33203125" style="0" customWidth="1"/>
    <col min="16" max="16" width="10.16015625" style="0" customWidth="1"/>
    <col min="17" max="17" width="16.16015625" style="0" customWidth="1"/>
    <col min="18" max="18" width="15.16015625" style="0" customWidth="1"/>
    <col min="19" max="19" width="14.33203125" style="0" customWidth="1"/>
    <col min="20" max="20" width="14" style="0" customWidth="1"/>
    <col min="21" max="21" width="12.5" style="0" customWidth="1"/>
    <col min="22" max="22" width="10.16015625" style="0" customWidth="1"/>
    <col min="23" max="23" width="14" style="0" customWidth="1"/>
    <col min="24" max="24" width="15.33203125" style="0" customWidth="1"/>
    <col min="25" max="25" width="12.66015625" style="0" customWidth="1"/>
    <col min="26" max="26" width="10.16015625" style="0" customWidth="1"/>
    <col min="27" max="27" width="12.5" style="0" customWidth="1"/>
    <col min="28" max="28" width="19.83203125" style="0" customWidth="1"/>
    <col min="29" max="29" width="10.16015625" style="0" customWidth="1"/>
    <col min="30" max="30" width="16.66015625" style="0" customWidth="1"/>
    <col min="31" max="31" width="12.16015625" style="0" customWidth="1"/>
    <col min="32" max="32" width="11.66015625" style="0" customWidth="1"/>
    <col min="33" max="33" width="14" style="0" customWidth="1"/>
    <col min="34" max="34" width="12.83203125" style="0" customWidth="1"/>
    <col min="35" max="37" width="10.16015625" style="0" customWidth="1"/>
    <col min="38" max="38" width="14.5" style="0" customWidth="1"/>
    <col min="39" max="39" width="14" style="0" customWidth="1"/>
    <col min="40" max="40" width="14.5" style="0" customWidth="1"/>
    <col min="41" max="41" width="16.16015625" style="0" customWidth="1"/>
    <col min="42" max="42" width="13.16015625" style="0" customWidth="1"/>
    <col min="43" max="43" width="14" style="0" customWidth="1"/>
    <col min="44" max="44" width="10.16015625" style="0" customWidth="1"/>
    <col min="45" max="45" width="15.83203125" style="0" customWidth="1"/>
    <col min="46" max="46" width="12.66015625" style="0" customWidth="1"/>
    <col min="47" max="47" width="10.16015625" style="0" customWidth="1"/>
    <col min="48" max="48" width="14.16015625" style="0" customWidth="1"/>
    <col min="49" max="50" width="10.16015625" style="0" customWidth="1"/>
    <col min="51" max="51" width="13.5" style="0" customWidth="1"/>
    <col min="52" max="52" width="6.16015625" style="0" customWidth="1"/>
    <col min="53" max="62" width="10.16015625" style="0" customWidth="1"/>
    <col min="63" max="75" width="6.83203125" style="0" customWidth="1"/>
    <col min="76" max="76" width="16.33203125" style="0" customWidth="1"/>
    <col min="77" max="77" width="10.16015625" style="0" customWidth="1"/>
    <col min="78" max="78" width="18.16015625" style="0" customWidth="1"/>
    <col min="79" max="81" width="10.16015625" style="0" customWidth="1"/>
    <col min="82" max="82" width="14.66015625" style="0" customWidth="1"/>
    <col min="83" max="93" width="10.16015625" style="0" customWidth="1"/>
    <col min="94" max="96" width="7.5" style="0" customWidth="1"/>
    <col min="97" max="110" width="10.16015625" style="0" customWidth="1"/>
  </cols>
  <sheetData>
    <row r="1" spans="1:110" ht="21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38"/>
      <c r="AF1" s="38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1" t="s">
        <v>171</v>
      </c>
    </row>
    <row r="2" spans="1:110" ht="21.75" customHeight="1">
      <c r="A2" s="110" t="s">
        <v>172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</row>
    <row r="3" spans="1:110" ht="21.75" customHeight="1">
      <c r="A3" s="8"/>
      <c r="B3" s="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9" t="s">
        <v>2</v>
      </c>
    </row>
    <row r="4" spans="1:110" ht="21.75" customHeight="1">
      <c r="A4" s="115" t="s">
        <v>79</v>
      </c>
      <c r="B4" s="115"/>
      <c r="C4" s="119" t="s">
        <v>54</v>
      </c>
      <c r="D4" s="145" t="s">
        <v>173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7"/>
      <c r="R4" s="145" t="s">
        <v>174</v>
      </c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7"/>
      <c r="AT4" s="145" t="s">
        <v>175</v>
      </c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7"/>
      <c r="BF4" s="145" t="s">
        <v>176</v>
      </c>
      <c r="BG4" s="146"/>
      <c r="BH4" s="146"/>
      <c r="BI4" s="146"/>
      <c r="BJ4" s="147"/>
      <c r="BK4" s="145" t="s">
        <v>177</v>
      </c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7"/>
      <c r="BX4" s="145" t="s">
        <v>178</v>
      </c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7"/>
      <c r="CP4" s="148" t="s">
        <v>179</v>
      </c>
      <c r="CQ4" s="149"/>
      <c r="CR4" s="150"/>
      <c r="CS4" s="148" t="s">
        <v>180</v>
      </c>
      <c r="CT4" s="149"/>
      <c r="CU4" s="149"/>
      <c r="CV4" s="149"/>
      <c r="CW4" s="149"/>
      <c r="CX4" s="150"/>
      <c r="CY4" s="148" t="s">
        <v>181</v>
      </c>
      <c r="CZ4" s="149"/>
      <c r="DA4" s="150"/>
      <c r="DB4" s="145" t="s">
        <v>182</v>
      </c>
      <c r="DC4" s="146"/>
      <c r="DD4" s="146"/>
      <c r="DE4" s="146"/>
      <c r="DF4" s="147"/>
    </row>
    <row r="5" spans="1:110" ht="21.75" customHeight="1">
      <c r="A5" s="117" t="s">
        <v>65</v>
      </c>
      <c r="B5" s="117" t="s">
        <v>66</v>
      </c>
      <c r="C5" s="117"/>
      <c r="D5" s="151" t="s">
        <v>139</v>
      </c>
      <c r="E5" s="151" t="s">
        <v>183</v>
      </c>
      <c r="F5" s="151" t="s">
        <v>184</v>
      </c>
      <c r="G5" s="151" t="s">
        <v>185</v>
      </c>
      <c r="H5" s="151" t="s">
        <v>186</v>
      </c>
      <c r="I5" s="151" t="s">
        <v>187</v>
      </c>
      <c r="J5" s="151" t="s">
        <v>188</v>
      </c>
      <c r="K5" s="151" t="s">
        <v>189</v>
      </c>
      <c r="L5" s="151" t="s">
        <v>190</v>
      </c>
      <c r="M5" s="151" t="s">
        <v>191</v>
      </c>
      <c r="N5" s="151" t="s">
        <v>192</v>
      </c>
      <c r="O5" s="151" t="s">
        <v>193</v>
      </c>
      <c r="P5" s="151" t="s">
        <v>194</v>
      </c>
      <c r="Q5" s="151" t="s">
        <v>195</v>
      </c>
      <c r="R5" s="151" t="s">
        <v>139</v>
      </c>
      <c r="S5" s="151" t="s">
        <v>196</v>
      </c>
      <c r="T5" s="151" t="s">
        <v>197</v>
      </c>
      <c r="U5" s="151" t="s">
        <v>198</v>
      </c>
      <c r="V5" s="151" t="s">
        <v>199</v>
      </c>
      <c r="W5" s="151" t="s">
        <v>200</v>
      </c>
      <c r="X5" s="151" t="s">
        <v>201</v>
      </c>
      <c r="Y5" s="151" t="s">
        <v>202</v>
      </c>
      <c r="Z5" s="151" t="s">
        <v>203</v>
      </c>
      <c r="AA5" s="151" t="s">
        <v>204</v>
      </c>
      <c r="AB5" s="151" t="s">
        <v>205</v>
      </c>
      <c r="AC5" s="151" t="s">
        <v>206</v>
      </c>
      <c r="AD5" s="151" t="s">
        <v>207</v>
      </c>
      <c r="AE5" s="151" t="s">
        <v>208</v>
      </c>
      <c r="AF5" s="151" t="s">
        <v>209</v>
      </c>
      <c r="AG5" s="151" t="s">
        <v>210</v>
      </c>
      <c r="AH5" s="151" t="s">
        <v>211</v>
      </c>
      <c r="AI5" s="151" t="s">
        <v>212</v>
      </c>
      <c r="AJ5" s="151" t="s">
        <v>213</v>
      </c>
      <c r="AK5" s="151" t="s">
        <v>214</v>
      </c>
      <c r="AL5" s="151" t="s">
        <v>215</v>
      </c>
      <c r="AM5" s="151" t="s">
        <v>216</v>
      </c>
      <c r="AN5" s="151" t="s">
        <v>217</v>
      </c>
      <c r="AO5" s="151" t="s">
        <v>218</v>
      </c>
      <c r="AP5" s="151" t="s">
        <v>219</v>
      </c>
      <c r="AQ5" s="151" t="s">
        <v>220</v>
      </c>
      <c r="AR5" s="151" t="s">
        <v>221</v>
      </c>
      <c r="AS5" s="151" t="s">
        <v>222</v>
      </c>
      <c r="AT5" s="151" t="s">
        <v>139</v>
      </c>
      <c r="AU5" s="151" t="s">
        <v>223</v>
      </c>
      <c r="AV5" s="151" t="s">
        <v>224</v>
      </c>
      <c r="AW5" s="151" t="s">
        <v>225</v>
      </c>
      <c r="AX5" s="151" t="s">
        <v>226</v>
      </c>
      <c r="AY5" s="151" t="s">
        <v>227</v>
      </c>
      <c r="AZ5" s="151" t="s">
        <v>228</v>
      </c>
      <c r="BA5" s="151" t="s">
        <v>229</v>
      </c>
      <c r="BB5" s="151" t="s">
        <v>230</v>
      </c>
      <c r="BC5" s="151" t="s">
        <v>231</v>
      </c>
      <c r="BD5" s="151" t="s">
        <v>232</v>
      </c>
      <c r="BE5" s="152" t="s">
        <v>233</v>
      </c>
      <c r="BF5" s="152" t="s">
        <v>139</v>
      </c>
      <c r="BG5" s="152" t="s">
        <v>234</v>
      </c>
      <c r="BH5" s="152" t="s">
        <v>235</v>
      </c>
      <c r="BI5" s="152" t="s">
        <v>236</v>
      </c>
      <c r="BJ5" s="152" t="s">
        <v>237</v>
      </c>
      <c r="BK5" s="151" t="s">
        <v>139</v>
      </c>
      <c r="BL5" s="151" t="s">
        <v>238</v>
      </c>
      <c r="BM5" s="151" t="s">
        <v>239</v>
      </c>
      <c r="BN5" s="151" t="s">
        <v>240</v>
      </c>
      <c r="BO5" s="151" t="s">
        <v>241</v>
      </c>
      <c r="BP5" s="151" t="s">
        <v>242</v>
      </c>
      <c r="BQ5" s="151" t="s">
        <v>243</v>
      </c>
      <c r="BR5" s="151" t="s">
        <v>244</v>
      </c>
      <c r="BS5" s="151" t="s">
        <v>245</v>
      </c>
      <c r="BT5" s="151" t="s">
        <v>246</v>
      </c>
      <c r="BU5" s="153" t="s">
        <v>247</v>
      </c>
      <c r="BV5" s="153" t="s">
        <v>248</v>
      </c>
      <c r="BW5" s="151" t="s">
        <v>249</v>
      </c>
      <c r="BX5" s="151" t="s">
        <v>139</v>
      </c>
      <c r="BY5" s="151" t="s">
        <v>238</v>
      </c>
      <c r="BZ5" s="151" t="s">
        <v>239</v>
      </c>
      <c r="CA5" s="151" t="s">
        <v>240</v>
      </c>
      <c r="CB5" s="151" t="s">
        <v>241</v>
      </c>
      <c r="CC5" s="151" t="s">
        <v>242</v>
      </c>
      <c r="CD5" s="151" t="s">
        <v>243</v>
      </c>
      <c r="CE5" s="151" t="s">
        <v>244</v>
      </c>
      <c r="CF5" s="151" t="s">
        <v>250</v>
      </c>
      <c r="CG5" s="151" t="s">
        <v>251</v>
      </c>
      <c r="CH5" s="151" t="s">
        <v>252</v>
      </c>
      <c r="CI5" s="151" t="s">
        <v>253</v>
      </c>
      <c r="CJ5" s="151" t="s">
        <v>245</v>
      </c>
      <c r="CK5" s="151" t="s">
        <v>246</v>
      </c>
      <c r="CL5" s="151" t="s">
        <v>254</v>
      </c>
      <c r="CM5" s="153" t="s">
        <v>247</v>
      </c>
      <c r="CN5" s="153" t="s">
        <v>248</v>
      </c>
      <c r="CO5" s="151" t="s">
        <v>255</v>
      </c>
      <c r="CP5" s="153" t="s">
        <v>139</v>
      </c>
      <c r="CQ5" s="153" t="s">
        <v>256</v>
      </c>
      <c r="CR5" s="151" t="s">
        <v>257</v>
      </c>
      <c r="CS5" s="153" t="s">
        <v>139</v>
      </c>
      <c r="CT5" s="153" t="s">
        <v>256</v>
      </c>
      <c r="CU5" s="151" t="s">
        <v>258</v>
      </c>
      <c r="CV5" s="153" t="s">
        <v>259</v>
      </c>
      <c r="CW5" s="153" t="s">
        <v>260</v>
      </c>
      <c r="CX5" s="152" t="s">
        <v>257</v>
      </c>
      <c r="CY5" s="153" t="s">
        <v>139</v>
      </c>
      <c r="CZ5" s="153" t="s">
        <v>181</v>
      </c>
      <c r="DA5" s="153" t="s">
        <v>261</v>
      </c>
      <c r="DB5" s="151" t="s">
        <v>139</v>
      </c>
      <c r="DC5" s="151" t="s">
        <v>262</v>
      </c>
      <c r="DD5" s="151" t="s">
        <v>263</v>
      </c>
      <c r="DE5" s="151" t="s">
        <v>264</v>
      </c>
      <c r="DF5" s="151" t="s">
        <v>182</v>
      </c>
    </row>
    <row r="6" spans="1:110" ht="21.7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7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20"/>
      <c r="BF6" s="119"/>
      <c r="BG6" s="119"/>
      <c r="BH6" s="119"/>
      <c r="BI6" s="119"/>
      <c r="BJ6" s="119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54"/>
      <c r="BV6" s="154"/>
      <c r="BW6" s="117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41"/>
      <c r="CN6" s="141"/>
      <c r="CO6" s="118"/>
      <c r="CP6" s="141"/>
      <c r="CQ6" s="141"/>
      <c r="CR6" s="118"/>
      <c r="CS6" s="154"/>
      <c r="CT6" s="154"/>
      <c r="CU6" s="117"/>
      <c r="CV6" s="154"/>
      <c r="CW6" s="154"/>
      <c r="CX6" s="119"/>
      <c r="CY6" s="154"/>
      <c r="CZ6" s="154"/>
      <c r="DA6" s="154"/>
      <c r="DB6" s="117"/>
      <c r="DC6" s="117"/>
      <c r="DD6" s="117"/>
      <c r="DE6" s="117"/>
      <c r="DF6" s="117"/>
    </row>
    <row r="7" spans="1:110" ht="21.75" customHeight="1">
      <c r="A7" s="30" t="s">
        <v>67</v>
      </c>
      <c r="B7" s="30" t="s">
        <v>54</v>
      </c>
      <c r="C7" s="31">
        <f aca="true" t="shared" si="0" ref="C7:C15">SUM(D7,R7,AT7,BF7,BK7,BX7,CP7,CS7,CY7,DB7)</f>
        <v>19328277.63</v>
      </c>
      <c r="D7" s="32">
        <v>10282913.33</v>
      </c>
      <c r="E7" s="33">
        <v>2974548</v>
      </c>
      <c r="F7" s="34">
        <v>2463966</v>
      </c>
      <c r="G7" s="34">
        <v>247879</v>
      </c>
      <c r="H7" s="34" t="s">
        <v>67</v>
      </c>
      <c r="I7" s="35">
        <v>0</v>
      </c>
      <c r="J7" s="36">
        <v>839496.16</v>
      </c>
      <c r="K7" s="34">
        <v>0</v>
      </c>
      <c r="L7" s="34">
        <v>477657.01</v>
      </c>
      <c r="M7" s="34">
        <v>0</v>
      </c>
      <c r="N7" s="34">
        <v>0</v>
      </c>
      <c r="O7" s="34">
        <v>682367.16</v>
      </c>
      <c r="P7" s="34">
        <v>0</v>
      </c>
      <c r="Q7" s="35">
        <v>2597000</v>
      </c>
      <c r="R7" s="37">
        <v>6815044.3</v>
      </c>
      <c r="S7" s="35">
        <v>300000</v>
      </c>
      <c r="T7" s="35">
        <v>100000</v>
      </c>
      <c r="U7" s="35">
        <v>10000</v>
      </c>
      <c r="V7" s="35">
        <v>1870</v>
      </c>
      <c r="W7" s="35">
        <v>26800</v>
      </c>
      <c r="X7" s="35">
        <v>174200</v>
      </c>
      <c r="Y7" s="35">
        <v>240000</v>
      </c>
      <c r="Z7" s="35">
        <v>0</v>
      </c>
      <c r="AA7" s="35">
        <v>134000</v>
      </c>
      <c r="AB7" s="35">
        <v>1050000</v>
      </c>
      <c r="AC7" s="35">
        <v>0</v>
      </c>
      <c r="AD7" s="35">
        <v>100000</v>
      </c>
      <c r="AE7" s="35">
        <v>40000</v>
      </c>
      <c r="AF7" s="35">
        <v>30000</v>
      </c>
      <c r="AG7" s="35">
        <v>300000</v>
      </c>
      <c r="AH7" s="35">
        <v>63000</v>
      </c>
      <c r="AI7" s="35">
        <v>0</v>
      </c>
      <c r="AJ7" s="35">
        <v>0</v>
      </c>
      <c r="AK7" s="35">
        <v>0</v>
      </c>
      <c r="AL7" s="35">
        <v>150000</v>
      </c>
      <c r="AM7" s="35">
        <v>200000</v>
      </c>
      <c r="AN7" s="35">
        <v>113727.86</v>
      </c>
      <c r="AO7" s="35">
        <v>89236.44</v>
      </c>
      <c r="AP7" s="35">
        <v>450000</v>
      </c>
      <c r="AQ7" s="35">
        <v>690200</v>
      </c>
      <c r="AR7" s="35">
        <v>0</v>
      </c>
      <c r="AS7" s="35">
        <v>2552010</v>
      </c>
      <c r="AT7" s="35">
        <v>43320</v>
      </c>
      <c r="AU7" s="35">
        <v>0</v>
      </c>
      <c r="AV7" s="35">
        <v>26040</v>
      </c>
      <c r="AW7" s="35">
        <v>0</v>
      </c>
      <c r="AX7" s="35">
        <v>0</v>
      </c>
      <c r="AY7" s="35">
        <v>17280</v>
      </c>
      <c r="AZ7" s="35"/>
      <c r="BA7" s="35">
        <v>0</v>
      </c>
      <c r="BB7" s="35">
        <v>0</v>
      </c>
      <c r="BC7" s="35">
        <v>0</v>
      </c>
      <c r="BD7" s="35">
        <v>0</v>
      </c>
      <c r="BE7" s="35">
        <v>0</v>
      </c>
      <c r="BF7" s="35">
        <v>0</v>
      </c>
      <c r="BG7" s="35">
        <v>0</v>
      </c>
      <c r="BH7" s="35">
        <v>0</v>
      </c>
      <c r="BI7" s="35">
        <v>0</v>
      </c>
      <c r="BJ7" s="35">
        <v>0</v>
      </c>
      <c r="BK7" s="35">
        <v>0</v>
      </c>
      <c r="BL7" s="35">
        <v>0</v>
      </c>
      <c r="BM7" s="35">
        <v>0</v>
      </c>
      <c r="BN7" s="35">
        <v>0</v>
      </c>
      <c r="BO7" s="35">
        <v>0</v>
      </c>
      <c r="BP7" s="35">
        <v>0</v>
      </c>
      <c r="BQ7" s="35">
        <v>0</v>
      </c>
      <c r="BR7" s="35">
        <v>0</v>
      </c>
      <c r="BS7" s="35">
        <v>0</v>
      </c>
      <c r="BT7" s="35">
        <v>0</v>
      </c>
      <c r="BU7" s="35">
        <v>0</v>
      </c>
      <c r="BV7" s="35">
        <v>0</v>
      </c>
      <c r="BW7" s="35">
        <v>0</v>
      </c>
      <c r="BX7" s="35">
        <v>2187000</v>
      </c>
      <c r="BY7" s="35">
        <v>0</v>
      </c>
      <c r="BZ7" s="35">
        <v>2087000</v>
      </c>
      <c r="CA7" s="35">
        <v>0</v>
      </c>
      <c r="CB7" s="35">
        <v>0</v>
      </c>
      <c r="CC7" s="35">
        <v>0</v>
      </c>
      <c r="CD7" s="35">
        <v>100000</v>
      </c>
      <c r="CE7" s="35">
        <v>0</v>
      </c>
      <c r="CF7" s="35">
        <v>0</v>
      </c>
      <c r="CG7" s="35">
        <v>0</v>
      </c>
      <c r="CH7" s="35">
        <v>0</v>
      </c>
      <c r="CI7" s="35">
        <v>0</v>
      </c>
      <c r="CJ7" s="35">
        <v>0</v>
      </c>
      <c r="CK7" s="35">
        <v>0</v>
      </c>
      <c r="CL7" s="35">
        <v>0</v>
      </c>
      <c r="CM7" s="35">
        <v>0</v>
      </c>
      <c r="CN7" s="35">
        <v>0</v>
      </c>
      <c r="CO7" s="35">
        <v>0</v>
      </c>
      <c r="CP7" s="35">
        <v>0</v>
      </c>
      <c r="CQ7" s="35">
        <v>0</v>
      </c>
      <c r="CR7" s="35">
        <v>0</v>
      </c>
      <c r="CS7" s="35">
        <v>0</v>
      </c>
      <c r="CT7" s="35">
        <v>0</v>
      </c>
      <c r="CU7" s="35">
        <v>0</v>
      </c>
      <c r="CV7" s="35">
        <v>0</v>
      </c>
      <c r="CW7" s="35">
        <v>0</v>
      </c>
      <c r="CX7" s="35">
        <v>0</v>
      </c>
      <c r="CY7" s="35">
        <v>0</v>
      </c>
      <c r="CZ7" s="35">
        <v>0</v>
      </c>
      <c r="DA7" s="35">
        <v>0</v>
      </c>
      <c r="DB7" s="35">
        <v>0</v>
      </c>
      <c r="DC7" s="35">
        <v>0</v>
      </c>
      <c r="DD7" s="35">
        <v>0</v>
      </c>
      <c r="DE7" s="35">
        <v>0</v>
      </c>
      <c r="DF7" s="42">
        <v>0</v>
      </c>
    </row>
    <row r="8" spans="1:110" ht="21.75" customHeight="1">
      <c r="A8" s="30" t="s">
        <v>67</v>
      </c>
      <c r="B8" s="30" t="s">
        <v>68</v>
      </c>
      <c r="C8" s="31">
        <f t="shared" si="0"/>
        <v>19328277.63</v>
      </c>
      <c r="D8" s="32">
        <v>10282913.33</v>
      </c>
      <c r="E8" s="33">
        <v>2974548</v>
      </c>
      <c r="F8" s="34">
        <v>2463966</v>
      </c>
      <c r="G8" s="34">
        <v>247879</v>
      </c>
      <c r="H8" s="34" t="s">
        <v>67</v>
      </c>
      <c r="I8" s="35">
        <v>0</v>
      </c>
      <c r="J8" s="36">
        <v>839496.16</v>
      </c>
      <c r="K8" s="34">
        <v>0</v>
      </c>
      <c r="L8" s="34">
        <v>477657.01</v>
      </c>
      <c r="M8" s="34">
        <v>0</v>
      </c>
      <c r="N8" s="34">
        <v>0</v>
      </c>
      <c r="O8" s="34">
        <v>682367.16</v>
      </c>
      <c r="P8" s="34">
        <v>0</v>
      </c>
      <c r="Q8" s="35">
        <v>2597000</v>
      </c>
      <c r="R8" s="37">
        <v>6815044.3</v>
      </c>
      <c r="S8" s="35">
        <v>300000</v>
      </c>
      <c r="T8" s="35">
        <v>100000</v>
      </c>
      <c r="U8" s="35">
        <v>10000</v>
      </c>
      <c r="V8" s="35">
        <v>1870</v>
      </c>
      <c r="W8" s="35">
        <v>26800</v>
      </c>
      <c r="X8" s="35">
        <v>174200</v>
      </c>
      <c r="Y8" s="35">
        <v>240000</v>
      </c>
      <c r="Z8" s="35">
        <v>0</v>
      </c>
      <c r="AA8" s="35">
        <v>134000</v>
      </c>
      <c r="AB8" s="35">
        <v>1050000</v>
      </c>
      <c r="AC8" s="35">
        <v>0</v>
      </c>
      <c r="AD8" s="35">
        <v>100000</v>
      </c>
      <c r="AE8" s="35">
        <v>40000</v>
      </c>
      <c r="AF8" s="35">
        <v>30000</v>
      </c>
      <c r="AG8" s="35">
        <v>300000</v>
      </c>
      <c r="AH8" s="35">
        <v>63000</v>
      </c>
      <c r="AI8" s="35">
        <v>0</v>
      </c>
      <c r="AJ8" s="35">
        <v>0</v>
      </c>
      <c r="AK8" s="35">
        <v>0</v>
      </c>
      <c r="AL8" s="35">
        <v>150000</v>
      </c>
      <c r="AM8" s="35">
        <v>200000</v>
      </c>
      <c r="AN8" s="35">
        <v>113727.86</v>
      </c>
      <c r="AO8" s="35">
        <v>89236.44</v>
      </c>
      <c r="AP8" s="35">
        <v>450000</v>
      </c>
      <c r="AQ8" s="35">
        <v>690200</v>
      </c>
      <c r="AR8" s="35">
        <v>0</v>
      </c>
      <c r="AS8" s="35">
        <v>2552010</v>
      </c>
      <c r="AT8" s="35">
        <v>43320</v>
      </c>
      <c r="AU8" s="35">
        <v>0</v>
      </c>
      <c r="AV8" s="35">
        <v>26040</v>
      </c>
      <c r="AW8" s="35">
        <v>0</v>
      </c>
      <c r="AX8" s="35">
        <v>0</v>
      </c>
      <c r="AY8" s="35">
        <v>17280</v>
      </c>
      <c r="AZ8" s="35"/>
      <c r="BA8" s="35">
        <v>0</v>
      </c>
      <c r="BB8" s="35">
        <v>0</v>
      </c>
      <c r="BC8" s="35">
        <v>0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</v>
      </c>
      <c r="BL8" s="35">
        <v>0</v>
      </c>
      <c r="BM8" s="35">
        <v>0</v>
      </c>
      <c r="BN8" s="35">
        <v>0</v>
      </c>
      <c r="BO8" s="35">
        <v>0</v>
      </c>
      <c r="BP8" s="35">
        <v>0</v>
      </c>
      <c r="BQ8" s="35">
        <v>0</v>
      </c>
      <c r="BR8" s="35">
        <v>0</v>
      </c>
      <c r="BS8" s="35">
        <v>0</v>
      </c>
      <c r="BT8" s="35">
        <v>0</v>
      </c>
      <c r="BU8" s="35">
        <v>0</v>
      </c>
      <c r="BV8" s="35">
        <v>0</v>
      </c>
      <c r="BW8" s="35">
        <v>0</v>
      </c>
      <c r="BX8" s="35">
        <v>2187000</v>
      </c>
      <c r="BY8" s="35">
        <v>0</v>
      </c>
      <c r="BZ8" s="35">
        <v>2087000</v>
      </c>
      <c r="CA8" s="35">
        <v>0</v>
      </c>
      <c r="CB8" s="35">
        <v>0</v>
      </c>
      <c r="CC8" s="35">
        <v>0</v>
      </c>
      <c r="CD8" s="35">
        <v>100000</v>
      </c>
      <c r="CE8" s="35">
        <v>0</v>
      </c>
      <c r="CF8" s="35">
        <v>0</v>
      </c>
      <c r="CG8" s="35">
        <v>0</v>
      </c>
      <c r="CH8" s="35">
        <v>0</v>
      </c>
      <c r="CI8" s="35">
        <v>0</v>
      </c>
      <c r="CJ8" s="35">
        <v>0</v>
      </c>
      <c r="CK8" s="35">
        <v>0</v>
      </c>
      <c r="CL8" s="35">
        <v>0</v>
      </c>
      <c r="CM8" s="35">
        <v>0</v>
      </c>
      <c r="CN8" s="35">
        <v>0</v>
      </c>
      <c r="CO8" s="35">
        <v>0</v>
      </c>
      <c r="CP8" s="35">
        <v>0</v>
      </c>
      <c r="CQ8" s="35">
        <v>0</v>
      </c>
      <c r="CR8" s="35">
        <v>0</v>
      </c>
      <c r="CS8" s="35">
        <v>0</v>
      </c>
      <c r="CT8" s="35">
        <v>0</v>
      </c>
      <c r="CU8" s="35">
        <v>0</v>
      </c>
      <c r="CV8" s="35">
        <v>0</v>
      </c>
      <c r="CW8" s="35">
        <v>0</v>
      </c>
      <c r="CX8" s="35">
        <v>0</v>
      </c>
      <c r="CY8" s="35">
        <v>0</v>
      </c>
      <c r="CZ8" s="35">
        <v>0</v>
      </c>
      <c r="DA8" s="35">
        <v>0</v>
      </c>
      <c r="DB8" s="35">
        <v>0</v>
      </c>
      <c r="DC8" s="35">
        <v>0</v>
      </c>
      <c r="DD8" s="35">
        <v>0</v>
      </c>
      <c r="DE8" s="35">
        <v>0</v>
      </c>
      <c r="DF8" s="42">
        <v>0</v>
      </c>
    </row>
    <row r="9" spans="1:110" ht="21.75" customHeight="1">
      <c r="A9" s="30" t="s">
        <v>67</v>
      </c>
      <c r="B9" s="30" t="s">
        <v>69</v>
      </c>
      <c r="C9" s="31">
        <f t="shared" si="0"/>
        <v>19328277.63</v>
      </c>
      <c r="D9" s="32">
        <v>10282913.33</v>
      </c>
      <c r="E9" s="33">
        <v>2974548</v>
      </c>
      <c r="F9" s="34">
        <v>2463966</v>
      </c>
      <c r="G9" s="34">
        <v>247879</v>
      </c>
      <c r="H9" s="34" t="s">
        <v>67</v>
      </c>
      <c r="I9" s="35">
        <v>0</v>
      </c>
      <c r="J9" s="36">
        <v>839496.16</v>
      </c>
      <c r="K9" s="34">
        <v>0</v>
      </c>
      <c r="L9" s="34">
        <v>477657.01</v>
      </c>
      <c r="M9" s="34">
        <v>0</v>
      </c>
      <c r="N9" s="34">
        <v>0</v>
      </c>
      <c r="O9" s="34">
        <v>682367.16</v>
      </c>
      <c r="P9" s="34">
        <v>0</v>
      </c>
      <c r="Q9" s="35">
        <v>2597000</v>
      </c>
      <c r="R9" s="37">
        <v>6815044.3</v>
      </c>
      <c r="S9" s="35">
        <v>300000</v>
      </c>
      <c r="T9" s="35">
        <v>100000</v>
      </c>
      <c r="U9" s="35">
        <v>10000</v>
      </c>
      <c r="V9" s="35">
        <v>1870</v>
      </c>
      <c r="W9" s="35">
        <v>26800</v>
      </c>
      <c r="X9" s="35">
        <v>174200</v>
      </c>
      <c r="Y9" s="35">
        <v>240000</v>
      </c>
      <c r="Z9" s="35">
        <v>0</v>
      </c>
      <c r="AA9" s="35">
        <v>134000</v>
      </c>
      <c r="AB9" s="35">
        <v>1050000</v>
      </c>
      <c r="AC9" s="35">
        <v>0</v>
      </c>
      <c r="AD9" s="35">
        <v>100000</v>
      </c>
      <c r="AE9" s="35">
        <v>40000</v>
      </c>
      <c r="AF9" s="35">
        <v>30000</v>
      </c>
      <c r="AG9" s="35">
        <v>300000</v>
      </c>
      <c r="AH9" s="35">
        <v>63000</v>
      </c>
      <c r="AI9" s="35">
        <v>0</v>
      </c>
      <c r="AJ9" s="35">
        <v>0</v>
      </c>
      <c r="AK9" s="35">
        <v>0</v>
      </c>
      <c r="AL9" s="35">
        <v>150000</v>
      </c>
      <c r="AM9" s="35">
        <v>200000</v>
      </c>
      <c r="AN9" s="35">
        <v>113727.86</v>
      </c>
      <c r="AO9" s="35">
        <v>89236.44</v>
      </c>
      <c r="AP9" s="35">
        <v>450000</v>
      </c>
      <c r="AQ9" s="35">
        <v>690200</v>
      </c>
      <c r="AR9" s="35">
        <v>0</v>
      </c>
      <c r="AS9" s="35">
        <v>2552010</v>
      </c>
      <c r="AT9" s="35">
        <v>43320</v>
      </c>
      <c r="AU9" s="35">
        <v>0</v>
      </c>
      <c r="AV9" s="35">
        <v>26040</v>
      </c>
      <c r="AW9" s="35">
        <v>0</v>
      </c>
      <c r="AX9" s="35">
        <v>0</v>
      </c>
      <c r="AY9" s="35">
        <v>17280</v>
      </c>
      <c r="AZ9" s="35"/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2187000</v>
      </c>
      <c r="BY9" s="35">
        <v>0</v>
      </c>
      <c r="BZ9" s="35">
        <v>2087000</v>
      </c>
      <c r="CA9" s="35">
        <v>0</v>
      </c>
      <c r="CB9" s="35">
        <v>0</v>
      </c>
      <c r="CC9" s="35">
        <v>0</v>
      </c>
      <c r="CD9" s="35">
        <v>100000</v>
      </c>
      <c r="CE9" s="35">
        <v>0</v>
      </c>
      <c r="CF9" s="35"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35">
        <v>0</v>
      </c>
      <c r="CT9" s="35">
        <v>0</v>
      </c>
      <c r="CU9" s="35">
        <v>0</v>
      </c>
      <c r="CV9" s="35">
        <v>0</v>
      </c>
      <c r="CW9" s="35">
        <v>0</v>
      </c>
      <c r="CX9" s="35">
        <v>0</v>
      </c>
      <c r="CY9" s="35">
        <v>0</v>
      </c>
      <c r="CZ9" s="35">
        <v>0</v>
      </c>
      <c r="DA9" s="35">
        <v>0</v>
      </c>
      <c r="DB9" s="35">
        <v>0</v>
      </c>
      <c r="DC9" s="35">
        <v>0</v>
      </c>
      <c r="DD9" s="35">
        <v>0</v>
      </c>
      <c r="DE9" s="35">
        <v>0</v>
      </c>
      <c r="DF9" s="42">
        <v>0</v>
      </c>
    </row>
    <row r="10" spans="1:110" ht="21.75" customHeight="1">
      <c r="A10" s="30" t="s">
        <v>70</v>
      </c>
      <c r="B10" s="30" t="s">
        <v>71</v>
      </c>
      <c r="C10" s="31">
        <f t="shared" si="0"/>
        <v>11042377.3</v>
      </c>
      <c r="D10" s="32">
        <v>8283393</v>
      </c>
      <c r="E10" s="33">
        <v>2974548</v>
      </c>
      <c r="F10" s="34">
        <v>2463966</v>
      </c>
      <c r="G10" s="34">
        <v>247879</v>
      </c>
      <c r="H10" s="34" t="s">
        <v>67</v>
      </c>
      <c r="I10" s="35">
        <v>0</v>
      </c>
      <c r="J10" s="36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5">
        <v>2597000</v>
      </c>
      <c r="R10" s="37">
        <v>2715664.3</v>
      </c>
      <c r="S10" s="35">
        <v>300000</v>
      </c>
      <c r="T10" s="35">
        <v>0</v>
      </c>
      <c r="U10" s="35">
        <v>0</v>
      </c>
      <c r="V10" s="35">
        <v>1000</v>
      </c>
      <c r="W10" s="35">
        <v>26800</v>
      </c>
      <c r="X10" s="35">
        <v>174200</v>
      </c>
      <c r="Y10" s="35">
        <v>240000</v>
      </c>
      <c r="Z10" s="35">
        <v>0</v>
      </c>
      <c r="AA10" s="35">
        <v>134000</v>
      </c>
      <c r="AB10" s="35">
        <v>150000</v>
      </c>
      <c r="AC10" s="35">
        <v>0</v>
      </c>
      <c r="AD10" s="35">
        <v>0</v>
      </c>
      <c r="AE10" s="35">
        <v>0</v>
      </c>
      <c r="AF10" s="35">
        <v>30000</v>
      </c>
      <c r="AG10" s="35">
        <v>0</v>
      </c>
      <c r="AH10" s="35">
        <v>63000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113727.86</v>
      </c>
      <c r="AO10" s="35">
        <v>89236.44</v>
      </c>
      <c r="AP10" s="35">
        <v>450000</v>
      </c>
      <c r="AQ10" s="35">
        <v>670200</v>
      </c>
      <c r="AR10" s="35">
        <v>0</v>
      </c>
      <c r="AS10" s="35">
        <v>273500</v>
      </c>
      <c r="AT10" s="35">
        <v>43320</v>
      </c>
      <c r="AU10" s="35">
        <v>0</v>
      </c>
      <c r="AV10" s="35">
        <v>26040</v>
      </c>
      <c r="AW10" s="35">
        <v>0</v>
      </c>
      <c r="AX10" s="35">
        <v>0</v>
      </c>
      <c r="AY10" s="35">
        <v>17280</v>
      </c>
      <c r="AZ10" s="35"/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0</v>
      </c>
      <c r="BS10" s="35">
        <v>0</v>
      </c>
      <c r="BT10" s="35">
        <v>0</v>
      </c>
      <c r="BU10" s="35">
        <v>0</v>
      </c>
      <c r="BV10" s="35">
        <v>0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5">
        <v>0</v>
      </c>
      <c r="CD10" s="35">
        <v>0</v>
      </c>
      <c r="CE10" s="35">
        <v>0</v>
      </c>
      <c r="CF10" s="35">
        <v>0</v>
      </c>
      <c r="CG10" s="35">
        <v>0</v>
      </c>
      <c r="CH10" s="35">
        <v>0</v>
      </c>
      <c r="CI10" s="35">
        <v>0</v>
      </c>
      <c r="CJ10" s="35">
        <v>0</v>
      </c>
      <c r="CK10" s="35">
        <v>0</v>
      </c>
      <c r="CL10" s="35">
        <v>0</v>
      </c>
      <c r="CM10" s="35">
        <v>0</v>
      </c>
      <c r="CN10" s="35">
        <v>0</v>
      </c>
      <c r="CO10" s="35">
        <v>0</v>
      </c>
      <c r="CP10" s="35">
        <v>0</v>
      </c>
      <c r="CQ10" s="35">
        <v>0</v>
      </c>
      <c r="CR10" s="35">
        <v>0</v>
      </c>
      <c r="CS10" s="35">
        <v>0</v>
      </c>
      <c r="CT10" s="35">
        <v>0</v>
      </c>
      <c r="CU10" s="35">
        <v>0</v>
      </c>
      <c r="CV10" s="35">
        <v>0</v>
      </c>
      <c r="CW10" s="35">
        <v>0</v>
      </c>
      <c r="CX10" s="35">
        <v>0</v>
      </c>
      <c r="CY10" s="35">
        <v>0</v>
      </c>
      <c r="CZ10" s="35">
        <v>0</v>
      </c>
      <c r="DA10" s="35">
        <v>0</v>
      </c>
      <c r="DB10" s="35">
        <v>0</v>
      </c>
      <c r="DC10" s="35">
        <v>0</v>
      </c>
      <c r="DD10" s="35">
        <v>0</v>
      </c>
      <c r="DE10" s="35">
        <v>0</v>
      </c>
      <c r="DF10" s="42">
        <v>0</v>
      </c>
    </row>
    <row r="11" spans="1:110" ht="21.75" customHeight="1">
      <c r="A11" s="30" t="s">
        <v>70</v>
      </c>
      <c r="B11" s="30" t="s">
        <v>72</v>
      </c>
      <c r="C11" s="31">
        <f t="shared" si="0"/>
        <v>6251480</v>
      </c>
      <c r="D11" s="32">
        <v>0</v>
      </c>
      <c r="E11" s="33">
        <v>0</v>
      </c>
      <c r="F11" s="34">
        <v>0</v>
      </c>
      <c r="G11" s="34">
        <v>0</v>
      </c>
      <c r="H11" s="34" t="s">
        <v>67</v>
      </c>
      <c r="I11" s="35">
        <v>0</v>
      </c>
      <c r="J11" s="36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5">
        <v>0</v>
      </c>
      <c r="R11" s="37">
        <v>4064480</v>
      </c>
      <c r="S11" s="35">
        <v>0</v>
      </c>
      <c r="T11" s="35">
        <v>100000</v>
      </c>
      <c r="U11" s="35">
        <v>10000</v>
      </c>
      <c r="V11" s="35">
        <v>870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900000</v>
      </c>
      <c r="AC11" s="35">
        <v>0</v>
      </c>
      <c r="AD11" s="35">
        <v>100000</v>
      </c>
      <c r="AE11" s="35">
        <v>40000</v>
      </c>
      <c r="AF11" s="35">
        <v>0</v>
      </c>
      <c r="AG11" s="35">
        <v>300000</v>
      </c>
      <c r="AH11" s="35">
        <v>0</v>
      </c>
      <c r="AI11" s="35">
        <v>0</v>
      </c>
      <c r="AJ11" s="35">
        <v>0</v>
      </c>
      <c r="AK11" s="35">
        <v>0</v>
      </c>
      <c r="AL11" s="35">
        <v>150000</v>
      </c>
      <c r="AM11" s="35">
        <v>200000</v>
      </c>
      <c r="AN11" s="35">
        <v>0</v>
      </c>
      <c r="AO11" s="35">
        <v>0</v>
      </c>
      <c r="AP11" s="35">
        <v>0</v>
      </c>
      <c r="AQ11" s="35">
        <v>20000</v>
      </c>
      <c r="AR11" s="35">
        <v>0</v>
      </c>
      <c r="AS11" s="35">
        <v>2243610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/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35">
        <v>0</v>
      </c>
      <c r="BN11" s="35">
        <v>0</v>
      </c>
      <c r="BO11" s="35">
        <v>0</v>
      </c>
      <c r="BP11" s="35">
        <v>0</v>
      </c>
      <c r="BQ11" s="35">
        <v>0</v>
      </c>
      <c r="BR11" s="35">
        <v>0</v>
      </c>
      <c r="BS11" s="35">
        <v>0</v>
      </c>
      <c r="BT11" s="35">
        <v>0</v>
      </c>
      <c r="BU11" s="35">
        <v>0</v>
      </c>
      <c r="BV11" s="35">
        <v>0</v>
      </c>
      <c r="BW11" s="35">
        <v>0</v>
      </c>
      <c r="BX11" s="35">
        <v>2187000</v>
      </c>
      <c r="BY11" s="35">
        <v>0</v>
      </c>
      <c r="BZ11" s="35">
        <v>2087000</v>
      </c>
      <c r="CA11" s="35">
        <v>0</v>
      </c>
      <c r="CB11" s="35">
        <v>0</v>
      </c>
      <c r="CC11" s="35">
        <v>0</v>
      </c>
      <c r="CD11" s="35">
        <v>100000</v>
      </c>
      <c r="CE11" s="35">
        <v>0</v>
      </c>
      <c r="CF11" s="35">
        <v>0</v>
      </c>
      <c r="CG11" s="35">
        <v>0</v>
      </c>
      <c r="CH11" s="35">
        <v>0</v>
      </c>
      <c r="CI11" s="35">
        <v>0</v>
      </c>
      <c r="CJ11" s="35">
        <v>0</v>
      </c>
      <c r="CK11" s="35">
        <v>0</v>
      </c>
      <c r="CL11" s="35">
        <v>0</v>
      </c>
      <c r="CM11" s="35">
        <v>0</v>
      </c>
      <c r="CN11" s="35">
        <v>0</v>
      </c>
      <c r="CO11" s="35">
        <v>0</v>
      </c>
      <c r="CP11" s="35">
        <v>0</v>
      </c>
      <c r="CQ11" s="35">
        <v>0</v>
      </c>
      <c r="CR11" s="35">
        <v>0</v>
      </c>
      <c r="CS11" s="35">
        <v>0</v>
      </c>
      <c r="CT11" s="35">
        <v>0</v>
      </c>
      <c r="CU11" s="35">
        <v>0</v>
      </c>
      <c r="CV11" s="35">
        <v>0</v>
      </c>
      <c r="CW11" s="35">
        <v>0</v>
      </c>
      <c r="CX11" s="35">
        <v>0</v>
      </c>
      <c r="CY11" s="35">
        <v>0</v>
      </c>
      <c r="CZ11" s="35">
        <v>0</v>
      </c>
      <c r="DA11" s="35">
        <v>0</v>
      </c>
      <c r="DB11" s="35">
        <v>0</v>
      </c>
      <c r="DC11" s="35">
        <v>0</v>
      </c>
      <c r="DD11" s="35">
        <v>0</v>
      </c>
      <c r="DE11" s="35">
        <v>0</v>
      </c>
      <c r="DF11" s="42">
        <v>0</v>
      </c>
    </row>
    <row r="12" spans="1:110" ht="21.75" customHeight="1">
      <c r="A12" s="30" t="s">
        <v>70</v>
      </c>
      <c r="B12" s="30" t="s">
        <v>73</v>
      </c>
      <c r="C12" s="31">
        <f t="shared" si="0"/>
        <v>34900</v>
      </c>
      <c r="D12" s="32">
        <v>0</v>
      </c>
      <c r="E12" s="33">
        <v>0</v>
      </c>
      <c r="F12" s="34">
        <v>0</v>
      </c>
      <c r="G12" s="34">
        <v>0</v>
      </c>
      <c r="H12" s="34" t="s">
        <v>67</v>
      </c>
      <c r="I12" s="35">
        <v>0</v>
      </c>
      <c r="J12" s="36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5">
        <v>0</v>
      </c>
      <c r="R12" s="37">
        <v>34900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34900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/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0</v>
      </c>
      <c r="BS12" s="35">
        <v>0</v>
      </c>
      <c r="BT12" s="35">
        <v>0</v>
      </c>
      <c r="BU12" s="35">
        <v>0</v>
      </c>
      <c r="BV12" s="35">
        <v>0</v>
      </c>
      <c r="BW12" s="35">
        <v>0</v>
      </c>
      <c r="BX12" s="35">
        <v>0</v>
      </c>
      <c r="BY12" s="35">
        <v>0</v>
      </c>
      <c r="BZ12" s="35">
        <v>0</v>
      </c>
      <c r="CA12" s="35">
        <v>0</v>
      </c>
      <c r="CB12" s="35">
        <v>0</v>
      </c>
      <c r="CC12" s="35">
        <v>0</v>
      </c>
      <c r="CD12" s="35">
        <v>0</v>
      </c>
      <c r="CE12" s="35">
        <v>0</v>
      </c>
      <c r="CF12" s="35">
        <v>0</v>
      </c>
      <c r="CG12" s="35">
        <v>0</v>
      </c>
      <c r="CH12" s="35">
        <v>0</v>
      </c>
      <c r="CI12" s="35">
        <v>0</v>
      </c>
      <c r="CJ12" s="35">
        <v>0</v>
      </c>
      <c r="CK12" s="35">
        <v>0</v>
      </c>
      <c r="CL12" s="35">
        <v>0</v>
      </c>
      <c r="CM12" s="35">
        <v>0</v>
      </c>
      <c r="CN12" s="35">
        <v>0</v>
      </c>
      <c r="CO12" s="35">
        <v>0</v>
      </c>
      <c r="CP12" s="35">
        <v>0</v>
      </c>
      <c r="CQ12" s="35">
        <v>0</v>
      </c>
      <c r="CR12" s="35">
        <v>0</v>
      </c>
      <c r="CS12" s="35">
        <v>0</v>
      </c>
      <c r="CT12" s="35">
        <v>0</v>
      </c>
      <c r="CU12" s="35">
        <v>0</v>
      </c>
      <c r="CV12" s="35">
        <v>0</v>
      </c>
      <c r="CW12" s="35">
        <v>0</v>
      </c>
      <c r="CX12" s="35">
        <v>0</v>
      </c>
      <c r="CY12" s="35">
        <v>0</v>
      </c>
      <c r="CZ12" s="35">
        <v>0</v>
      </c>
      <c r="DA12" s="35">
        <v>0</v>
      </c>
      <c r="DB12" s="35">
        <v>0</v>
      </c>
      <c r="DC12" s="35">
        <v>0</v>
      </c>
      <c r="DD12" s="35">
        <v>0</v>
      </c>
      <c r="DE12" s="35">
        <v>0</v>
      </c>
      <c r="DF12" s="42">
        <v>0</v>
      </c>
    </row>
    <row r="13" spans="1:110" ht="21.75" customHeight="1">
      <c r="A13" s="30" t="s">
        <v>70</v>
      </c>
      <c r="B13" s="30" t="s">
        <v>74</v>
      </c>
      <c r="C13" s="31">
        <f t="shared" si="0"/>
        <v>839496.16</v>
      </c>
      <c r="D13" s="32">
        <v>839496.16</v>
      </c>
      <c r="E13" s="33">
        <v>0</v>
      </c>
      <c r="F13" s="34">
        <v>0</v>
      </c>
      <c r="G13" s="34">
        <v>0</v>
      </c>
      <c r="H13" s="34" t="s">
        <v>67</v>
      </c>
      <c r="I13" s="35">
        <v>0</v>
      </c>
      <c r="J13" s="36">
        <v>839496.16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5">
        <v>0</v>
      </c>
      <c r="R13" s="37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/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5">
        <v>0</v>
      </c>
      <c r="BN13" s="35">
        <v>0</v>
      </c>
      <c r="BO13" s="35">
        <v>0</v>
      </c>
      <c r="BP13" s="35">
        <v>0</v>
      </c>
      <c r="BQ13" s="35">
        <v>0</v>
      </c>
      <c r="BR13" s="35">
        <v>0</v>
      </c>
      <c r="BS13" s="35">
        <v>0</v>
      </c>
      <c r="BT13" s="35">
        <v>0</v>
      </c>
      <c r="BU13" s="35">
        <v>0</v>
      </c>
      <c r="BV13" s="35">
        <v>0</v>
      </c>
      <c r="BW13" s="35">
        <v>0</v>
      </c>
      <c r="BX13" s="35">
        <v>0</v>
      </c>
      <c r="BY13" s="35">
        <v>0</v>
      </c>
      <c r="BZ13" s="35">
        <v>0</v>
      </c>
      <c r="CA13" s="35">
        <v>0</v>
      </c>
      <c r="CB13" s="35">
        <v>0</v>
      </c>
      <c r="CC13" s="35">
        <v>0</v>
      </c>
      <c r="CD13" s="35">
        <v>0</v>
      </c>
      <c r="CE13" s="35">
        <v>0</v>
      </c>
      <c r="CF13" s="35">
        <v>0</v>
      </c>
      <c r="CG13" s="35">
        <v>0</v>
      </c>
      <c r="CH13" s="35">
        <v>0</v>
      </c>
      <c r="CI13" s="35">
        <v>0</v>
      </c>
      <c r="CJ13" s="35">
        <v>0</v>
      </c>
      <c r="CK13" s="35">
        <v>0</v>
      </c>
      <c r="CL13" s="35">
        <v>0</v>
      </c>
      <c r="CM13" s="35">
        <v>0</v>
      </c>
      <c r="CN13" s="35">
        <v>0</v>
      </c>
      <c r="CO13" s="35">
        <v>0</v>
      </c>
      <c r="CP13" s="35">
        <v>0</v>
      </c>
      <c r="CQ13" s="35">
        <v>0</v>
      </c>
      <c r="CR13" s="35">
        <v>0</v>
      </c>
      <c r="CS13" s="35">
        <v>0</v>
      </c>
      <c r="CT13" s="35">
        <v>0</v>
      </c>
      <c r="CU13" s="35">
        <v>0</v>
      </c>
      <c r="CV13" s="35">
        <v>0</v>
      </c>
      <c r="CW13" s="35">
        <v>0</v>
      </c>
      <c r="CX13" s="35">
        <v>0</v>
      </c>
      <c r="CY13" s="35">
        <v>0</v>
      </c>
      <c r="CZ13" s="35">
        <v>0</v>
      </c>
      <c r="DA13" s="35">
        <v>0</v>
      </c>
      <c r="DB13" s="35">
        <v>0</v>
      </c>
      <c r="DC13" s="35">
        <v>0</v>
      </c>
      <c r="DD13" s="35">
        <v>0</v>
      </c>
      <c r="DE13" s="35">
        <v>0</v>
      </c>
      <c r="DF13" s="42">
        <v>0</v>
      </c>
    </row>
    <row r="14" spans="1:110" ht="21.75" customHeight="1">
      <c r="A14" s="30" t="s">
        <v>70</v>
      </c>
      <c r="B14" s="30" t="s">
        <v>75</v>
      </c>
      <c r="C14" s="31">
        <f t="shared" si="0"/>
        <v>477657.01</v>
      </c>
      <c r="D14" s="32">
        <v>477657.01</v>
      </c>
      <c r="E14" s="33">
        <v>0</v>
      </c>
      <c r="F14" s="34">
        <v>0</v>
      </c>
      <c r="G14" s="34">
        <v>0</v>
      </c>
      <c r="H14" s="34" t="s">
        <v>67</v>
      </c>
      <c r="I14" s="35">
        <v>0</v>
      </c>
      <c r="J14" s="36">
        <v>0</v>
      </c>
      <c r="K14" s="34">
        <v>0</v>
      </c>
      <c r="L14" s="34">
        <v>477657.01</v>
      </c>
      <c r="M14" s="34">
        <v>0</v>
      </c>
      <c r="N14" s="34">
        <v>0</v>
      </c>
      <c r="O14" s="34">
        <v>0</v>
      </c>
      <c r="P14" s="34">
        <v>0</v>
      </c>
      <c r="Q14" s="35">
        <v>0</v>
      </c>
      <c r="R14" s="37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/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</v>
      </c>
      <c r="BT14" s="35">
        <v>0</v>
      </c>
      <c r="BU14" s="35">
        <v>0</v>
      </c>
      <c r="BV14" s="35">
        <v>0</v>
      </c>
      <c r="BW14" s="35">
        <v>0</v>
      </c>
      <c r="BX14" s="35">
        <v>0</v>
      </c>
      <c r="BY14" s="35">
        <v>0</v>
      </c>
      <c r="BZ14" s="35">
        <v>0</v>
      </c>
      <c r="CA14" s="35">
        <v>0</v>
      </c>
      <c r="CB14" s="35">
        <v>0</v>
      </c>
      <c r="CC14" s="35">
        <v>0</v>
      </c>
      <c r="CD14" s="35">
        <v>0</v>
      </c>
      <c r="CE14" s="35">
        <v>0</v>
      </c>
      <c r="CF14" s="35">
        <v>0</v>
      </c>
      <c r="CG14" s="35">
        <v>0</v>
      </c>
      <c r="CH14" s="35">
        <v>0</v>
      </c>
      <c r="CI14" s="35">
        <v>0</v>
      </c>
      <c r="CJ14" s="35">
        <v>0</v>
      </c>
      <c r="CK14" s="35">
        <v>0</v>
      </c>
      <c r="CL14" s="35">
        <v>0</v>
      </c>
      <c r="CM14" s="35">
        <v>0</v>
      </c>
      <c r="CN14" s="35">
        <v>0</v>
      </c>
      <c r="CO14" s="35">
        <v>0</v>
      </c>
      <c r="CP14" s="35">
        <v>0</v>
      </c>
      <c r="CQ14" s="35">
        <v>0</v>
      </c>
      <c r="CR14" s="35">
        <v>0</v>
      </c>
      <c r="CS14" s="35">
        <v>0</v>
      </c>
      <c r="CT14" s="35">
        <v>0</v>
      </c>
      <c r="CU14" s="35">
        <v>0</v>
      </c>
      <c r="CV14" s="35">
        <v>0</v>
      </c>
      <c r="CW14" s="35">
        <v>0</v>
      </c>
      <c r="CX14" s="35">
        <v>0</v>
      </c>
      <c r="CY14" s="35">
        <v>0</v>
      </c>
      <c r="CZ14" s="35">
        <v>0</v>
      </c>
      <c r="DA14" s="35">
        <v>0</v>
      </c>
      <c r="DB14" s="35">
        <v>0</v>
      </c>
      <c r="DC14" s="35">
        <v>0</v>
      </c>
      <c r="DD14" s="35">
        <v>0</v>
      </c>
      <c r="DE14" s="35">
        <v>0</v>
      </c>
      <c r="DF14" s="42">
        <v>0</v>
      </c>
    </row>
    <row r="15" spans="1:110" ht="21.75" customHeight="1">
      <c r="A15" s="30" t="s">
        <v>70</v>
      </c>
      <c r="B15" s="30" t="s">
        <v>76</v>
      </c>
      <c r="C15" s="31">
        <f t="shared" si="0"/>
        <v>682367.16</v>
      </c>
      <c r="D15" s="32">
        <v>682367.16</v>
      </c>
      <c r="E15" s="33">
        <v>0</v>
      </c>
      <c r="F15" s="34">
        <v>0</v>
      </c>
      <c r="G15" s="34">
        <v>0</v>
      </c>
      <c r="H15" s="34" t="s">
        <v>67</v>
      </c>
      <c r="I15" s="35">
        <v>0</v>
      </c>
      <c r="J15" s="36">
        <v>0</v>
      </c>
      <c r="K15" s="34">
        <v>0</v>
      </c>
      <c r="L15" s="34">
        <v>0</v>
      </c>
      <c r="M15" s="34">
        <v>0</v>
      </c>
      <c r="N15" s="34">
        <v>0</v>
      </c>
      <c r="O15" s="34">
        <v>682367.16</v>
      </c>
      <c r="P15" s="34">
        <v>0</v>
      </c>
      <c r="Q15" s="35">
        <v>0</v>
      </c>
      <c r="R15" s="37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/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5">
        <v>0</v>
      </c>
      <c r="BN15" s="35">
        <v>0</v>
      </c>
      <c r="BO15" s="35">
        <v>0</v>
      </c>
      <c r="BP15" s="35">
        <v>0</v>
      </c>
      <c r="BQ15" s="35">
        <v>0</v>
      </c>
      <c r="BR15" s="35">
        <v>0</v>
      </c>
      <c r="BS15" s="35">
        <v>0</v>
      </c>
      <c r="BT15" s="35">
        <v>0</v>
      </c>
      <c r="BU15" s="35">
        <v>0</v>
      </c>
      <c r="BV15" s="35">
        <v>0</v>
      </c>
      <c r="BW15" s="35">
        <v>0</v>
      </c>
      <c r="BX15" s="35">
        <v>0</v>
      </c>
      <c r="BY15" s="35">
        <v>0</v>
      </c>
      <c r="BZ15" s="35">
        <v>0</v>
      </c>
      <c r="CA15" s="35">
        <v>0</v>
      </c>
      <c r="CB15" s="35">
        <v>0</v>
      </c>
      <c r="CC15" s="35">
        <v>0</v>
      </c>
      <c r="CD15" s="35">
        <v>0</v>
      </c>
      <c r="CE15" s="35">
        <v>0</v>
      </c>
      <c r="CF15" s="35">
        <v>0</v>
      </c>
      <c r="CG15" s="35">
        <v>0</v>
      </c>
      <c r="CH15" s="35">
        <v>0</v>
      </c>
      <c r="CI15" s="35">
        <v>0</v>
      </c>
      <c r="CJ15" s="35">
        <v>0</v>
      </c>
      <c r="CK15" s="35">
        <v>0</v>
      </c>
      <c r="CL15" s="35">
        <v>0</v>
      </c>
      <c r="CM15" s="35">
        <v>0</v>
      </c>
      <c r="CN15" s="35">
        <v>0</v>
      </c>
      <c r="CO15" s="35">
        <v>0</v>
      </c>
      <c r="CP15" s="35">
        <v>0</v>
      </c>
      <c r="CQ15" s="35">
        <v>0</v>
      </c>
      <c r="CR15" s="35">
        <v>0</v>
      </c>
      <c r="CS15" s="35">
        <v>0</v>
      </c>
      <c r="CT15" s="35">
        <v>0</v>
      </c>
      <c r="CU15" s="35">
        <v>0</v>
      </c>
      <c r="CV15" s="35">
        <v>0</v>
      </c>
      <c r="CW15" s="35">
        <v>0</v>
      </c>
      <c r="CX15" s="35">
        <v>0</v>
      </c>
      <c r="CY15" s="35">
        <v>0</v>
      </c>
      <c r="CZ15" s="35">
        <v>0</v>
      </c>
      <c r="DA15" s="35">
        <v>0</v>
      </c>
      <c r="DB15" s="35">
        <v>0</v>
      </c>
      <c r="DC15" s="35">
        <v>0</v>
      </c>
      <c r="DD15" s="35">
        <v>0</v>
      </c>
      <c r="DE15" s="35">
        <v>0</v>
      </c>
      <c r="DF15" s="42">
        <v>0</v>
      </c>
    </row>
  </sheetData>
  <sheetProtection/>
  <mergeCells count="122">
    <mergeCell ref="DA5:DA6"/>
    <mergeCell ref="DB5:DB6"/>
    <mergeCell ref="DC5:DC6"/>
    <mergeCell ref="DD5:DD6"/>
    <mergeCell ref="DE5:DE6"/>
    <mergeCell ref="DF5:DF6"/>
    <mergeCell ref="CU5:CU6"/>
    <mergeCell ref="CV5:CV6"/>
    <mergeCell ref="CW5:CW6"/>
    <mergeCell ref="CX5:CX6"/>
    <mergeCell ref="CY5:CY6"/>
    <mergeCell ref="CZ5:CZ6"/>
    <mergeCell ref="CO5:CO6"/>
    <mergeCell ref="CP5:CP6"/>
    <mergeCell ref="CQ5:CQ6"/>
    <mergeCell ref="CR5:CR6"/>
    <mergeCell ref="CS5:CS6"/>
    <mergeCell ref="CT5:CT6"/>
    <mergeCell ref="CI5:CI6"/>
    <mergeCell ref="CJ5:CJ6"/>
    <mergeCell ref="CK5:CK6"/>
    <mergeCell ref="CL5:CL6"/>
    <mergeCell ref="CM5:CM6"/>
    <mergeCell ref="CN5:CN6"/>
    <mergeCell ref="CC5:CC6"/>
    <mergeCell ref="CD5:CD6"/>
    <mergeCell ref="CE5:CE6"/>
    <mergeCell ref="CF5:CF6"/>
    <mergeCell ref="CG5:CG6"/>
    <mergeCell ref="CH5:CH6"/>
    <mergeCell ref="BW5:BW6"/>
    <mergeCell ref="BX5:BX6"/>
    <mergeCell ref="BY5:BY6"/>
    <mergeCell ref="BZ5:BZ6"/>
    <mergeCell ref="CA5:CA6"/>
    <mergeCell ref="CB5:CB6"/>
    <mergeCell ref="BQ5:BQ6"/>
    <mergeCell ref="BR5:BR6"/>
    <mergeCell ref="BS5:BS6"/>
    <mergeCell ref="BT5:BT6"/>
    <mergeCell ref="BU5:BU6"/>
    <mergeCell ref="BV5:BV6"/>
    <mergeCell ref="BK5:BK6"/>
    <mergeCell ref="BL5:BL6"/>
    <mergeCell ref="BM5:BM6"/>
    <mergeCell ref="BN5:BN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CY4:DA4"/>
    <mergeCell ref="DB4:DF4"/>
    <mergeCell ref="A5:A6"/>
    <mergeCell ref="B5:B6"/>
    <mergeCell ref="C4:C6"/>
    <mergeCell ref="D5:D6"/>
    <mergeCell ref="E5:E6"/>
    <mergeCell ref="F5:F6"/>
    <mergeCell ref="G5:G6"/>
    <mergeCell ref="H5:H6"/>
    <mergeCell ref="A2:DF2"/>
    <mergeCell ref="A4:B4"/>
    <mergeCell ref="D4:Q4"/>
    <mergeCell ref="R4:AS4"/>
    <mergeCell ref="AT4:BE4"/>
    <mergeCell ref="BF4:BJ4"/>
    <mergeCell ref="BK4:BW4"/>
    <mergeCell ref="BX4:CO4"/>
    <mergeCell ref="CP4:CR4"/>
    <mergeCell ref="CS4:CX4"/>
  </mergeCells>
  <printOptions horizontalCentered="1"/>
  <pageMargins left="0.7479166388511658" right="0.7479166388511658" top="0.7875000238418579" bottom="0.7875000238418579" header="0.511805534362793" footer="0.511805534362793"/>
  <pageSetup errors="blank" fitToHeight="100" fitToWidth="1" horizontalDpi="600" verticalDpi="600" orientation="landscape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7.16015625" style="0" customWidth="1"/>
    <col min="2" max="2" width="6.16015625" style="0" customWidth="1"/>
    <col min="3" max="3" width="10.16015625" style="0" customWidth="1"/>
    <col min="4" max="4" width="52.33203125" style="0" customWidth="1"/>
    <col min="5" max="8" width="25.33203125" style="0" customWidth="1"/>
  </cols>
  <sheetData>
    <row r="1" spans="1:8" ht="19.5" customHeight="1">
      <c r="A1" s="14"/>
      <c r="B1" s="14"/>
      <c r="C1" s="14"/>
      <c r="D1" s="15"/>
      <c r="E1" s="14"/>
      <c r="F1" s="14"/>
      <c r="G1" s="14"/>
      <c r="H1" s="16" t="s">
        <v>265</v>
      </c>
    </row>
    <row r="2" spans="1:8" ht="19.5" customHeight="1">
      <c r="A2" s="110" t="s">
        <v>266</v>
      </c>
      <c r="B2" s="110"/>
      <c r="C2" s="110"/>
      <c r="D2" s="110"/>
      <c r="E2" s="110"/>
      <c r="F2" s="110"/>
      <c r="G2" s="110"/>
      <c r="H2" s="110"/>
    </row>
    <row r="3" spans="1:8" ht="19.5" customHeight="1">
      <c r="A3" s="27"/>
      <c r="B3" s="27"/>
      <c r="C3" s="27"/>
      <c r="D3" s="27"/>
      <c r="E3" s="17"/>
      <c r="F3" s="17"/>
      <c r="G3" s="17"/>
      <c r="H3" s="9" t="s">
        <v>2</v>
      </c>
    </row>
    <row r="4" spans="1:8" ht="19.5" customHeight="1">
      <c r="A4" s="155" t="s">
        <v>267</v>
      </c>
      <c r="B4" s="156"/>
      <c r="C4" s="156"/>
      <c r="D4" s="157"/>
      <c r="E4" s="113" t="s">
        <v>80</v>
      </c>
      <c r="F4" s="117"/>
      <c r="G4" s="117"/>
      <c r="H4" s="117"/>
    </row>
    <row r="5" spans="1:8" ht="19.5" customHeight="1">
      <c r="A5" s="134" t="s">
        <v>133</v>
      </c>
      <c r="B5" s="135"/>
      <c r="C5" s="158" t="s">
        <v>65</v>
      </c>
      <c r="D5" s="151" t="s">
        <v>134</v>
      </c>
      <c r="E5" s="117" t="s">
        <v>54</v>
      </c>
      <c r="F5" s="115" t="s">
        <v>268</v>
      </c>
      <c r="G5" s="154" t="s">
        <v>269</v>
      </c>
      <c r="H5" s="154" t="s">
        <v>175</v>
      </c>
    </row>
    <row r="6" spans="1:8" ht="19.5" customHeight="1">
      <c r="A6" s="28" t="s">
        <v>137</v>
      </c>
      <c r="B6" s="28" t="s">
        <v>138</v>
      </c>
      <c r="C6" s="159"/>
      <c r="D6" s="118"/>
      <c r="E6" s="118"/>
      <c r="F6" s="116"/>
      <c r="G6" s="141"/>
      <c r="H6" s="141"/>
    </row>
    <row r="7" spans="1:8" ht="19.5" customHeight="1">
      <c r="A7" s="19" t="s">
        <v>67</v>
      </c>
      <c r="B7" s="19" t="s">
        <v>67</v>
      </c>
      <c r="C7" s="19" t="s">
        <v>67</v>
      </c>
      <c r="D7" s="20" t="s">
        <v>54</v>
      </c>
      <c r="E7" s="13">
        <v>13764667.63</v>
      </c>
      <c r="F7" s="13">
        <v>10282913.33</v>
      </c>
      <c r="G7" s="13">
        <v>3438434.3</v>
      </c>
      <c r="H7" s="13">
        <v>43320</v>
      </c>
    </row>
    <row r="8" spans="1:8" ht="19.5" customHeight="1">
      <c r="A8" s="19" t="s">
        <v>67</v>
      </c>
      <c r="B8" s="19" t="s">
        <v>67</v>
      </c>
      <c r="C8" s="19" t="s">
        <v>67</v>
      </c>
      <c r="D8" s="20" t="s">
        <v>68</v>
      </c>
      <c r="E8" s="13">
        <v>13764667.63</v>
      </c>
      <c r="F8" s="13">
        <v>10282913.33</v>
      </c>
      <c r="G8" s="13">
        <v>3438434.3</v>
      </c>
      <c r="H8" s="13">
        <v>43320</v>
      </c>
    </row>
    <row r="9" spans="1:8" ht="19.5" customHeight="1">
      <c r="A9" s="19" t="s">
        <v>67</v>
      </c>
      <c r="B9" s="19" t="s">
        <v>67</v>
      </c>
      <c r="C9" s="19" t="s">
        <v>67</v>
      </c>
      <c r="D9" s="20" t="s">
        <v>69</v>
      </c>
      <c r="E9" s="13">
        <v>13764667.63</v>
      </c>
      <c r="F9" s="13">
        <v>10282913.33</v>
      </c>
      <c r="G9" s="13">
        <v>3438434.3</v>
      </c>
      <c r="H9" s="13">
        <v>43320</v>
      </c>
    </row>
    <row r="10" spans="1:8" ht="19.5" customHeight="1">
      <c r="A10" s="19" t="s">
        <v>67</v>
      </c>
      <c r="B10" s="19" t="s">
        <v>67</v>
      </c>
      <c r="C10" s="19" t="s">
        <v>67</v>
      </c>
      <c r="D10" s="20" t="s">
        <v>270</v>
      </c>
      <c r="E10" s="13">
        <v>10282913.33</v>
      </c>
      <c r="F10" s="13">
        <v>10282913.33</v>
      </c>
      <c r="G10" s="13">
        <v>0</v>
      </c>
      <c r="H10" s="13">
        <v>0</v>
      </c>
    </row>
    <row r="11" spans="1:8" ht="19.5" customHeight="1">
      <c r="A11" s="19" t="s">
        <v>271</v>
      </c>
      <c r="B11" s="19" t="s">
        <v>148</v>
      </c>
      <c r="C11" s="19" t="s">
        <v>70</v>
      </c>
      <c r="D11" s="20" t="s">
        <v>272</v>
      </c>
      <c r="E11" s="13">
        <v>2974548</v>
      </c>
      <c r="F11" s="13">
        <v>2974548</v>
      </c>
      <c r="G11" s="13">
        <v>0</v>
      </c>
      <c r="H11" s="13">
        <v>0</v>
      </c>
    </row>
    <row r="12" spans="1:8" ht="19.5" customHeight="1">
      <c r="A12" s="19" t="s">
        <v>271</v>
      </c>
      <c r="B12" s="19" t="s">
        <v>146</v>
      </c>
      <c r="C12" s="19" t="s">
        <v>70</v>
      </c>
      <c r="D12" s="20" t="s">
        <v>273</v>
      </c>
      <c r="E12" s="13">
        <v>2463966</v>
      </c>
      <c r="F12" s="13">
        <v>2463966</v>
      </c>
      <c r="G12" s="13">
        <v>0</v>
      </c>
      <c r="H12" s="13">
        <v>0</v>
      </c>
    </row>
    <row r="13" spans="1:8" ht="19.5" customHeight="1">
      <c r="A13" s="19" t="s">
        <v>271</v>
      </c>
      <c r="B13" s="19" t="s">
        <v>142</v>
      </c>
      <c r="C13" s="19" t="s">
        <v>70</v>
      </c>
      <c r="D13" s="20" t="s">
        <v>274</v>
      </c>
      <c r="E13" s="13">
        <v>247879</v>
      </c>
      <c r="F13" s="13">
        <v>247879</v>
      </c>
      <c r="G13" s="13">
        <v>0</v>
      </c>
      <c r="H13" s="13">
        <v>0</v>
      </c>
    </row>
    <row r="14" spans="1:8" ht="19.5" customHeight="1">
      <c r="A14" s="19" t="s">
        <v>271</v>
      </c>
      <c r="B14" s="19" t="s">
        <v>160</v>
      </c>
      <c r="C14" s="19" t="s">
        <v>70</v>
      </c>
      <c r="D14" s="20" t="s">
        <v>275</v>
      </c>
      <c r="E14" s="13">
        <v>839496.16</v>
      </c>
      <c r="F14" s="13">
        <v>839496.16</v>
      </c>
      <c r="G14" s="13">
        <v>0</v>
      </c>
      <c r="H14" s="13">
        <v>0</v>
      </c>
    </row>
    <row r="15" spans="1:8" ht="19.5" customHeight="1">
      <c r="A15" s="19" t="s">
        <v>271</v>
      </c>
      <c r="B15" s="19" t="s">
        <v>276</v>
      </c>
      <c r="C15" s="19" t="s">
        <v>70</v>
      </c>
      <c r="D15" s="20" t="s">
        <v>277</v>
      </c>
      <c r="E15" s="13">
        <v>477657.01</v>
      </c>
      <c r="F15" s="13">
        <v>477657.01</v>
      </c>
      <c r="G15" s="13">
        <v>0</v>
      </c>
      <c r="H15" s="13">
        <v>0</v>
      </c>
    </row>
    <row r="16" spans="1:8" ht="19.5" customHeight="1">
      <c r="A16" s="19" t="s">
        <v>271</v>
      </c>
      <c r="B16" s="19" t="s">
        <v>278</v>
      </c>
      <c r="C16" s="19" t="s">
        <v>70</v>
      </c>
      <c r="D16" s="20" t="s">
        <v>143</v>
      </c>
      <c r="E16" s="13">
        <v>682367.16</v>
      </c>
      <c r="F16" s="13">
        <v>682367.16</v>
      </c>
      <c r="G16" s="13">
        <v>0</v>
      </c>
      <c r="H16" s="13">
        <v>0</v>
      </c>
    </row>
    <row r="17" spans="1:8" ht="19.5" customHeight="1">
      <c r="A17" s="19" t="s">
        <v>271</v>
      </c>
      <c r="B17" s="19" t="s">
        <v>144</v>
      </c>
      <c r="C17" s="19" t="s">
        <v>70</v>
      </c>
      <c r="D17" s="20" t="s">
        <v>145</v>
      </c>
      <c r="E17" s="13">
        <v>2597000</v>
      </c>
      <c r="F17" s="13">
        <v>2597000</v>
      </c>
      <c r="G17" s="13">
        <v>0</v>
      </c>
      <c r="H17" s="13">
        <v>0</v>
      </c>
    </row>
    <row r="18" spans="1:8" ht="19.5" customHeight="1">
      <c r="A18" s="19" t="s">
        <v>67</v>
      </c>
      <c r="B18" s="19" t="s">
        <v>67</v>
      </c>
      <c r="C18" s="19" t="s">
        <v>67</v>
      </c>
      <c r="D18" s="20" t="s">
        <v>279</v>
      </c>
      <c r="E18" s="13">
        <v>3251434.3</v>
      </c>
      <c r="F18" s="13">
        <v>0</v>
      </c>
      <c r="G18" s="13">
        <v>3251434.3</v>
      </c>
      <c r="H18" s="13">
        <v>0</v>
      </c>
    </row>
    <row r="19" spans="1:8" ht="19.5" customHeight="1">
      <c r="A19" s="19" t="s">
        <v>280</v>
      </c>
      <c r="B19" s="19" t="s">
        <v>148</v>
      </c>
      <c r="C19" s="19" t="s">
        <v>70</v>
      </c>
      <c r="D19" s="20" t="s">
        <v>281</v>
      </c>
      <c r="E19" s="13">
        <v>300000</v>
      </c>
      <c r="F19" s="13">
        <v>0</v>
      </c>
      <c r="G19" s="13">
        <v>300000</v>
      </c>
      <c r="H19" s="13">
        <v>0</v>
      </c>
    </row>
    <row r="20" spans="1:8" ht="19.5" customHeight="1">
      <c r="A20" s="19" t="s">
        <v>280</v>
      </c>
      <c r="B20" s="19" t="s">
        <v>282</v>
      </c>
      <c r="C20" s="19" t="s">
        <v>70</v>
      </c>
      <c r="D20" s="20" t="s">
        <v>283</v>
      </c>
      <c r="E20" s="13">
        <v>1870</v>
      </c>
      <c r="F20" s="13">
        <v>0</v>
      </c>
      <c r="G20" s="13">
        <v>1870</v>
      </c>
      <c r="H20" s="13">
        <v>0</v>
      </c>
    </row>
    <row r="21" spans="1:8" ht="19.5" customHeight="1">
      <c r="A21" s="19" t="s">
        <v>280</v>
      </c>
      <c r="B21" s="19" t="s">
        <v>158</v>
      </c>
      <c r="C21" s="19" t="s">
        <v>70</v>
      </c>
      <c r="D21" s="20" t="s">
        <v>284</v>
      </c>
      <c r="E21" s="13">
        <v>26800</v>
      </c>
      <c r="F21" s="13">
        <v>0</v>
      </c>
      <c r="G21" s="13">
        <v>26800</v>
      </c>
      <c r="H21" s="13">
        <v>0</v>
      </c>
    </row>
    <row r="22" spans="1:8" ht="19.5" customHeight="1">
      <c r="A22" s="19" t="s">
        <v>280</v>
      </c>
      <c r="B22" s="19" t="s">
        <v>156</v>
      </c>
      <c r="C22" s="19" t="s">
        <v>70</v>
      </c>
      <c r="D22" s="20" t="s">
        <v>285</v>
      </c>
      <c r="E22" s="13">
        <v>174200</v>
      </c>
      <c r="F22" s="13">
        <v>0</v>
      </c>
      <c r="G22" s="13">
        <v>174200</v>
      </c>
      <c r="H22" s="13">
        <v>0</v>
      </c>
    </row>
    <row r="23" spans="1:8" ht="19.5" customHeight="1">
      <c r="A23" s="19" t="s">
        <v>280</v>
      </c>
      <c r="B23" s="19" t="s">
        <v>286</v>
      </c>
      <c r="C23" s="19" t="s">
        <v>70</v>
      </c>
      <c r="D23" s="20" t="s">
        <v>287</v>
      </c>
      <c r="E23" s="13">
        <v>240000</v>
      </c>
      <c r="F23" s="13">
        <v>0</v>
      </c>
      <c r="G23" s="13">
        <v>240000</v>
      </c>
      <c r="H23" s="13">
        <v>0</v>
      </c>
    </row>
    <row r="24" spans="1:8" ht="19.5" customHeight="1">
      <c r="A24" s="19" t="s">
        <v>280</v>
      </c>
      <c r="B24" s="19" t="s">
        <v>162</v>
      </c>
      <c r="C24" s="19" t="s">
        <v>70</v>
      </c>
      <c r="D24" s="20" t="s">
        <v>288</v>
      </c>
      <c r="E24" s="13">
        <v>134000</v>
      </c>
      <c r="F24" s="13">
        <v>0</v>
      </c>
      <c r="G24" s="13">
        <v>134000</v>
      </c>
      <c r="H24" s="13">
        <v>0</v>
      </c>
    </row>
    <row r="25" spans="1:8" ht="19.5" customHeight="1">
      <c r="A25" s="19" t="s">
        <v>280</v>
      </c>
      <c r="B25" s="19" t="s">
        <v>289</v>
      </c>
      <c r="C25" s="19" t="s">
        <v>70</v>
      </c>
      <c r="D25" s="20" t="s">
        <v>290</v>
      </c>
      <c r="E25" s="13">
        <v>450000</v>
      </c>
      <c r="F25" s="13">
        <v>0</v>
      </c>
      <c r="G25" s="13">
        <v>450000</v>
      </c>
      <c r="H25" s="13">
        <v>0</v>
      </c>
    </row>
    <row r="26" spans="1:8" ht="19.5" customHeight="1">
      <c r="A26" s="19" t="s">
        <v>280</v>
      </c>
      <c r="B26" s="19" t="s">
        <v>278</v>
      </c>
      <c r="C26" s="19" t="s">
        <v>70</v>
      </c>
      <c r="D26" s="20" t="s">
        <v>291</v>
      </c>
      <c r="E26" s="13">
        <v>50000</v>
      </c>
      <c r="F26" s="13">
        <v>0</v>
      </c>
      <c r="G26" s="13">
        <v>50000</v>
      </c>
      <c r="H26" s="13">
        <v>0</v>
      </c>
    </row>
    <row r="27" spans="1:8" ht="19.5" customHeight="1">
      <c r="A27" s="19" t="s">
        <v>280</v>
      </c>
      <c r="B27" s="19" t="s">
        <v>292</v>
      </c>
      <c r="C27" s="19" t="s">
        <v>70</v>
      </c>
      <c r="D27" s="20" t="s">
        <v>153</v>
      </c>
      <c r="E27" s="13">
        <v>30000</v>
      </c>
      <c r="F27" s="13">
        <v>0</v>
      </c>
      <c r="G27" s="13">
        <v>30000</v>
      </c>
      <c r="H27" s="13">
        <v>0</v>
      </c>
    </row>
    <row r="28" spans="1:8" ht="19.5" customHeight="1">
      <c r="A28" s="19" t="s">
        <v>280</v>
      </c>
      <c r="B28" s="19" t="s">
        <v>293</v>
      </c>
      <c r="C28" s="19" t="s">
        <v>70</v>
      </c>
      <c r="D28" s="20" t="s">
        <v>157</v>
      </c>
      <c r="E28" s="13">
        <v>63000</v>
      </c>
      <c r="F28" s="13">
        <v>0</v>
      </c>
      <c r="G28" s="13">
        <v>63000</v>
      </c>
      <c r="H28" s="13">
        <v>0</v>
      </c>
    </row>
    <row r="29" spans="1:8" ht="19.5" customHeight="1">
      <c r="A29" s="19" t="s">
        <v>280</v>
      </c>
      <c r="B29" s="19" t="s">
        <v>294</v>
      </c>
      <c r="C29" s="19" t="s">
        <v>70</v>
      </c>
      <c r="D29" s="20" t="s">
        <v>295</v>
      </c>
      <c r="E29" s="13">
        <v>113727.86</v>
      </c>
      <c r="F29" s="13">
        <v>0</v>
      </c>
      <c r="G29" s="13">
        <v>113727.86</v>
      </c>
      <c r="H29" s="13">
        <v>0</v>
      </c>
    </row>
    <row r="30" spans="1:8" ht="19.5" customHeight="1">
      <c r="A30" s="19" t="s">
        <v>280</v>
      </c>
      <c r="B30" s="19" t="s">
        <v>296</v>
      </c>
      <c r="C30" s="19" t="s">
        <v>70</v>
      </c>
      <c r="D30" s="20" t="s">
        <v>297</v>
      </c>
      <c r="E30" s="13">
        <v>89236.44</v>
      </c>
      <c r="F30" s="13">
        <v>0</v>
      </c>
      <c r="G30" s="13">
        <v>89236.44</v>
      </c>
      <c r="H30" s="13">
        <v>0</v>
      </c>
    </row>
    <row r="31" spans="1:8" ht="19.5" customHeight="1">
      <c r="A31" s="19" t="s">
        <v>280</v>
      </c>
      <c r="B31" s="19" t="s">
        <v>298</v>
      </c>
      <c r="C31" s="19" t="s">
        <v>70</v>
      </c>
      <c r="D31" s="20" t="s">
        <v>161</v>
      </c>
      <c r="E31" s="13">
        <v>450000</v>
      </c>
      <c r="F31" s="13">
        <v>0</v>
      </c>
      <c r="G31" s="13">
        <v>450000</v>
      </c>
      <c r="H31" s="13">
        <v>0</v>
      </c>
    </row>
    <row r="32" spans="1:8" ht="19.5" customHeight="1">
      <c r="A32" s="19" t="s">
        <v>280</v>
      </c>
      <c r="B32" s="19" t="s">
        <v>299</v>
      </c>
      <c r="C32" s="19" t="s">
        <v>70</v>
      </c>
      <c r="D32" s="20" t="s">
        <v>300</v>
      </c>
      <c r="E32" s="13">
        <v>690200</v>
      </c>
      <c r="F32" s="13">
        <v>0</v>
      </c>
      <c r="G32" s="13">
        <v>690200</v>
      </c>
      <c r="H32" s="13">
        <v>0</v>
      </c>
    </row>
    <row r="33" spans="1:8" ht="19.5" customHeight="1">
      <c r="A33" s="19" t="s">
        <v>280</v>
      </c>
      <c r="B33" s="19" t="s">
        <v>144</v>
      </c>
      <c r="C33" s="19" t="s">
        <v>70</v>
      </c>
      <c r="D33" s="20" t="s">
        <v>154</v>
      </c>
      <c r="E33" s="13">
        <v>438400</v>
      </c>
      <c r="F33" s="13">
        <v>0</v>
      </c>
      <c r="G33" s="13">
        <v>438400</v>
      </c>
      <c r="H33" s="13">
        <v>0</v>
      </c>
    </row>
    <row r="34" spans="1:8" ht="19.5" customHeight="1">
      <c r="A34" s="19" t="s">
        <v>67</v>
      </c>
      <c r="B34" s="19" t="s">
        <v>67</v>
      </c>
      <c r="C34" s="19" t="s">
        <v>67</v>
      </c>
      <c r="D34" s="20" t="s">
        <v>167</v>
      </c>
      <c r="E34" s="13">
        <v>43320</v>
      </c>
      <c r="F34" s="13">
        <v>0</v>
      </c>
      <c r="G34" s="13">
        <v>0</v>
      </c>
      <c r="H34" s="13">
        <v>43320</v>
      </c>
    </row>
    <row r="35" spans="1:8" ht="19.5" customHeight="1">
      <c r="A35" s="19" t="s">
        <v>301</v>
      </c>
      <c r="B35" s="19" t="s">
        <v>146</v>
      </c>
      <c r="C35" s="19" t="s">
        <v>70</v>
      </c>
      <c r="D35" s="20" t="s">
        <v>302</v>
      </c>
      <c r="E35" s="13">
        <v>26040</v>
      </c>
      <c r="F35" s="13">
        <v>0</v>
      </c>
      <c r="G35" s="13">
        <v>0</v>
      </c>
      <c r="H35" s="13">
        <v>26040</v>
      </c>
    </row>
    <row r="36" spans="1:8" ht="19.5" customHeight="1">
      <c r="A36" s="19" t="s">
        <v>301</v>
      </c>
      <c r="B36" s="19" t="s">
        <v>158</v>
      </c>
      <c r="C36" s="19" t="s">
        <v>70</v>
      </c>
      <c r="D36" s="20" t="s">
        <v>303</v>
      </c>
      <c r="E36" s="13">
        <v>17280</v>
      </c>
      <c r="F36" s="13">
        <v>0</v>
      </c>
      <c r="G36" s="13">
        <v>0</v>
      </c>
      <c r="H36" s="13">
        <v>17280</v>
      </c>
    </row>
    <row r="37" spans="1:8" ht="19.5" customHeight="1">
      <c r="A37" s="19" t="s">
        <v>67</v>
      </c>
      <c r="B37" s="19" t="s">
        <v>67</v>
      </c>
      <c r="C37" s="19" t="s">
        <v>67</v>
      </c>
      <c r="D37" s="20" t="s">
        <v>304</v>
      </c>
      <c r="E37" s="13">
        <v>187000</v>
      </c>
      <c r="F37" s="13">
        <v>0</v>
      </c>
      <c r="G37" s="13">
        <v>187000</v>
      </c>
      <c r="H37" s="13">
        <v>0</v>
      </c>
    </row>
    <row r="38" spans="1:8" ht="19.5" customHeight="1">
      <c r="A38" s="19" t="s">
        <v>305</v>
      </c>
      <c r="B38" s="19" t="s">
        <v>146</v>
      </c>
      <c r="C38" s="19" t="s">
        <v>70</v>
      </c>
      <c r="D38" s="20" t="s">
        <v>306</v>
      </c>
      <c r="E38" s="13">
        <v>187000</v>
      </c>
      <c r="F38" s="13">
        <v>0</v>
      </c>
      <c r="G38" s="13">
        <v>187000</v>
      </c>
      <c r="H38" s="13">
        <v>0</v>
      </c>
    </row>
  </sheetData>
  <sheetProtection/>
  <mergeCells count="10">
    <mergeCell ref="A2:H2"/>
    <mergeCell ref="A4:D4"/>
    <mergeCell ref="E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.66015625" style="0" customWidth="1"/>
    <col min="2" max="2" width="112.5" style="0" customWidth="1"/>
    <col min="3" max="3" width="27.16015625" style="0" customWidth="1"/>
    <col min="4" max="240" width="8" style="0" customWidth="1"/>
  </cols>
  <sheetData>
    <row r="1" spans="1:3" ht="19.5" customHeight="1">
      <c r="A1" s="6"/>
      <c r="B1" s="6"/>
      <c r="C1" s="7" t="s">
        <v>307</v>
      </c>
    </row>
    <row r="2" spans="1:3" ht="19.5" customHeight="1">
      <c r="A2" s="110" t="s">
        <v>308</v>
      </c>
      <c r="B2" s="110"/>
      <c r="C2" s="110"/>
    </row>
    <row r="3" spans="1:3" ht="19.5" customHeight="1">
      <c r="A3" s="27"/>
      <c r="B3" s="27"/>
      <c r="C3" s="9" t="s">
        <v>2</v>
      </c>
    </row>
    <row r="4" spans="1:3" ht="19.5" customHeight="1">
      <c r="A4" s="160" t="s">
        <v>309</v>
      </c>
      <c r="B4" s="161"/>
      <c r="C4" s="137" t="s">
        <v>310</v>
      </c>
    </row>
    <row r="5" spans="1:3" ht="19.5" customHeight="1">
      <c r="A5" s="10" t="s">
        <v>65</v>
      </c>
      <c r="B5" s="11" t="s">
        <v>311</v>
      </c>
      <c r="C5" s="137"/>
    </row>
    <row r="6" spans="1:3" ht="19.5" customHeight="1">
      <c r="A6" s="12" t="s">
        <v>67</v>
      </c>
      <c r="B6" s="12" t="s">
        <v>54</v>
      </c>
      <c r="C6" s="13">
        <v>5563610</v>
      </c>
    </row>
    <row r="7" spans="1:3" ht="19.5" customHeight="1">
      <c r="A7" s="12" t="s">
        <v>67</v>
      </c>
      <c r="B7" s="12" t="s">
        <v>68</v>
      </c>
      <c r="C7" s="13">
        <v>5563610</v>
      </c>
    </row>
    <row r="8" spans="1:3" ht="19.5" customHeight="1">
      <c r="A8" s="12" t="s">
        <v>67</v>
      </c>
      <c r="B8" s="12" t="s">
        <v>69</v>
      </c>
      <c r="C8" s="13">
        <v>5563610</v>
      </c>
    </row>
    <row r="9" spans="1:3" ht="19.5" customHeight="1">
      <c r="A9" s="12" t="s">
        <v>67</v>
      </c>
      <c r="B9" s="12" t="s">
        <v>72</v>
      </c>
      <c r="C9" s="13">
        <v>5563610</v>
      </c>
    </row>
    <row r="10" spans="1:3" ht="19.5" customHeight="1">
      <c r="A10" s="12" t="s">
        <v>70</v>
      </c>
      <c r="B10" s="12" t="s">
        <v>312</v>
      </c>
      <c r="C10" s="13">
        <v>3263610</v>
      </c>
    </row>
    <row r="11" spans="1:3" ht="19.5" customHeight="1">
      <c r="A11" s="12" t="s">
        <v>70</v>
      </c>
      <c r="B11" s="12" t="s">
        <v>313</v>
      </c>
      <c r="C11" s="13">
        <v>1900000</v>
      </c>
    </row>
    <row r="12" spans="1:3" ht="19.5" customHeight="1">
      <c r="A12" s="12" t="s">
        <v>70</v>
      </c>
      <c r="B12" s="12" t="s">
        <v>314</v>
      </c>
      <c r="C12" s="13">
        <v>400000</v>
      </c>
    </row>
  </sheetData>
  <sheetProtection/>
  <mergeCells count="3">
    <mergeCell ref="A2:C2"/>
    <mergeCell ref="A4:B4"/>
    <mergeCell ref="C4:C5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1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16015625" style="0" customWidth="1"/>
    <col min="2" max="2" width="52.83203125" style="0" customWidth="1"/>
    <col min="3" max="8" width="19.5" style="0" customWidth="1"/>
  </cols>
  <sheetData>
    <row r="1" spans="1:8" ht="19.5" customHeight="1">
      <c r="A1" s="14"/>
      <c r="B1" s="14"/>
      <c r="C1" s="14"/>
      <c r="D1" s="14"/>
      <c r="E1" s="15"/>
      <c r="F1" s="14"/>
      <c r="G1" s="14"/>
      <c r="H1" s="16" t="s">
        <v>315</v>
      </c>
    </row>
    <row r="2" spans="1:8" ht="19.5" customHeight="1">
      <c r="A2" s="110" t="s">
        <v>316</v>
      </c>
      <c r="B2" s="110"/>
      <c r="C2" s="110"/>
      <c r="D2" s="110"/>
      <c r="E2" s="110"/>
      <c r="F2" s="110"/>
      <c r="G2" s="110"/>
      <c r="H2" s="110"/>
    </row>
    <row r="3" spans="1:8" ht="19.5" customHeight="1">
      <c r="A3" s="8"/>
      <c r="B3" s="17"/>
      <c r="C3" s="17"/>
      <c r="D3" s="17"/>
      <c r="E3" s="17"/>
      <c r="F3" s="17"/>
      <c r="G3" s="17"/>
      <c r="H3" s="9" t="s">
        <v>2</v>
      </c>
    </row>
    <row r="4" spans="1:8" ht="19.5" customHeight="1">
      <c r="A4" s="117" t="s">
        <v>317</v>
      </c>
      <c r="B4" s="117" t="s">
        <v>318</v>
      </c>
      <c r="C4" s="115" t="s">
        <v>319</v>
      </c>
      <c r="D4" s="115"/>
      <c r="E4" s="116"/>
      <c r="F4" s="116"/>
      <c r="G4" s="116"/>
      <c r="H4" s="115"/>
    </row>
    <row r="5" spans="1:8" ht="19.5" customHeight="1">
      <c r="A5" s="117"/>
      <c r="B5" s="117"/>
      <c r="C5" s="162" t="s">
        <v>54</v>
      </c>
      <c r="D5" s="119" t="s">
        <v>206</v>
      </c>
      <c r="E5" s="155" t="s">
        <v>320</v>
      </c>
      <c r="F5" s="156"/>
      <c r="G5" s="157"/>
      <c r="H5" s="163" t="s">
        <v>211</v>
      </c>
    </row>
    <row r="6" spans="1:8" ht="19.5" customHeight="1">
      <c r="A6" s="118"/>
      <c r="B6" s="118"/>
      <c r="C6" s="159"/>
      <c r="D6" s="118"/>
      <c r="E6" s="18" t="s">
        <v>139</v>
      </c>
      <c r="F6" s="18" t="s">
        <v>321</v>
      </c>
      <c r="G6" s="18" t="s">
        <v>322</v>
      </c>
      <c r="H6" s="141"/>
    </row>
    <row r="7" spans="1:8" ht="19.5" customHeight="1">
      <c r="A7" s="19" t="s">
        <v>67</v>
      </c>
      <c r="B7" s="20" t="s">
        <v>54</v>
      </c>
      <c r="C7" s="21">
        <f>SUM(D7,F7:H7)</f>
        <v>513000</v>
      </c>
      <c r="D7" s="22">
        <v>0</v>
      </c>
      <c r="E7" s="23">
        <f>SUM(F7:G7)</f>
        <v>450000</v>
      </c>
      <c r="F7" s="24">
        <v>0</v>
      </c>
      <c r="G7" s="25">
        <v>450000</v>
      </c>
      <c r="H7" s="26">
        <v>63000</v>
      </c>
    </row>
    <row r="8" spans="1:8" ht="19.5" customHeight="1">
      <c r="A8" s="19" t="s">
        <v>70</v>
      </c>
      <c r="B8" s="20" t="s">
        <v>68</v>
      </c>
      <c r="C8" s="21">
        <f>SUM(D8,F8:H8)</f>
        <v>513000</v>
      </c>
      <c r="D8" s="22">
        <v>0</v>
      </c>
      <c r="E8" s="23">
        <f>SUM(F8:G8)</f>
        <v>450000</v>
      </c>
      <c r="F8" s="24">
        <v>0</v>
      </c>
      <c r="G8" s="25">
        <v>450000</v>
      </c>
      <c r="H8" s="26">
        <v>63000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iCura</cp:lastModifiedBy>
  <dcterms:created xsi:type="dcterms:W3CDTF">2022-05-24T15:58:50Z</dcterms:created>
  <dcterms:modified xsi:type="dcterms:W3CDTF">2022-07-02T15:22:26Z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